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tabRatio="231" activeTab="2"/>
  </bookViews>
  <sheets>
    <sheet name="附表一" sheetId="19" r:id="rId1"/>
    <sheet name="附表二" sheetId="7" r:id="rId2"/>
    <sheet name="附表三" sheetId="22" r:id="rId3"/>
  </sheets>
  <definedNames>
    <definedName name="_xlnm.Print_Titles" localSheetId="0">附表一!$2:$5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<sst xmlns="http://schemas.openxmlformats.org/spreadsheetml/2006/main" count="293" uniqueCount="248">
  <si>
    <t>附表一</t>
  </si>
  <si>
    <t xml:space="preserve">课程计划进程表  </t>
  </si>
  <si>
    <t>课程性质</t>
  </si>
  <si>
    <t>学分修读要求</t>
  </si>
  <si>
    <t>课程
中文名称</t>
  </si>
  <si>
    <t>课程
英文名称</t>
  </si>
  <si>
    <t>课程学分、学时分配</t>
  </si>
  <si>
    <t>各学年、学期每周课内学时</t>
  </si>
  <si>
    <t>学分</t>
  </si>
  <si>
    <t>总学时</t>
  </si>
  <si>
    <t>讲授学时</t>
  </si>
  <si>
    <t>实践学时</t>
  </si>
  <si>
    <t>1学年</t>
  </si>
  <si>
    <t>2学年</t>
  </si>
  <si>
    <t>3学年</t>
  </si>
  <si>
    <t>4学年</t>
  </si>
  <si>
    <t>公共
必修</t>
  </si>
  <si>
    <t>大学英语课</t>
  </si>
  <si>
    <t>大学英语（一）</t>
  </si>
  <si>
    <t>College English I</t>
  </si>
  <si>
    <t>大学英语（二）</t>
  </si>
  <si>
    <r>
      <rPr>
        <sz val="10.5"/>
        <rFont val="Times New Roman"/>
        <charset val="134"/>
      </rPr>
      <t xml:space="preserve">College English </t>
    </r>
    <r>
      <rPr>
        <sz val="10.5"/>
        <rFont val="宋体"/>
        <charset val="134"/>
      </rPr>
      <t xml:space="preserve">Ⅱ</t>
    </r>
  </si>
  <si>
    <t>大学英语（三）</t>
  </si>
  <si>
    <r>
      <rPr>
        <sz val="10.5"/>
        <rFont val="Times New Roman"/>
        <charset val="134"/>
      </rPr>
      <t xml:space="preserve">College English </t>
    </r>
    <r>
      <rPr>
        <sz val="10.5"/>
        <rFont val="宋体"/>
        <charset val="134"/>
      </rPr>
      <t xml:space="preserve">Ⅲ</t>
    </r>
  </si>
  <si>
    <t>大学英语（四）</t>
  </si>
  <si>
    <r>
      <rPr>
        <sz val="10.5"/>
        <rFont val="Times New Roman"/>
        <charset val="134"/>
      </rPr>
      <t xml:space="preserve">College English </t>
    </r>
    <r>
      <rPr>
        <sz val="10.5"/>
        <rFont val="宋体"/>
        <charset val="134"/>
      </rPr>
      <t xml:space="preserve">Ⅳ</t>
    </r>
  </si>
  <si>
    <t>大学体育课</t>
  </si>
  <si>
    <t>大学体育（一）</t>
  </si>
  <si>
    <t>Physical Education (1)</t>
  </si>
  <si>
    <t>大学体育（二）</t>
  </si>
  <si>
    <t>Physical Education (2)</t>
  </si>
  <si>
    <t>大学体育（三）</t>
  </si>
  <si>
    <t>Physical Education (3)</t>
  </si>
  <si>
    <t>大学体育（四）</t>
  </si>
  <si>
    <t>Physical Education (4)</t>
  </si>
  <si>
    <t>思政必修课</t>
  </si>
  <si>
    <t>思想道德与法治</t>
  </si>
  <si>
    <t>Ideological Morality and Rule of Law</t>
  </si>
  <si>
    <t>中国近现代史纲要</t>
  </si>
  <si>
    <t>Survey of Chinese Modern History</t>
  </si>
  <si>
    <t>马克思主义基本原理</t>
  </si>
  <si>
    <t>Basic Principles of Marxism</t>
  </si>
  <si>
    <t>毛泽东思想和中国特色社会主义理论体系概论</t>
  </si>
  <si>
    <t>Introduction to the Theoretical System of Socialism with Chinese Characteristics and Mao Zedong Thought</t>
  </si>
  <si>
    <t>习近平新时代中国特色社会主义思想概论</t>
  </si>
  <si>
    <t>Introduction to Xi Jinping's Socialist Thought with Chinese Characteristics for a New Era</t>
  </si>
  <si>
    <t>国家安全教育</t>
  </si>
  <si>
    <t>National Security Education</t>
  </si>
  <si>
    <t>形势与政策</t>
  </si>
  <si>
    <t>Situation and Policy</t>
  </si>
  <si>
    <t>通识必修课</t>
  </si>
  <si>
    <r>
      <rPr>
        <sz val="10.5"/>
        <rFont val="楷体"/>
        <charset val="134"/>
      </rPr>
      <t>人文价值</t>
    </r>
    <r>
      <rPr>
        <sz val="10.5"/>
        <rFont val="Times New Roman"/>
        <charset val="134"/>
      </rPr>
      <t xml:space="preserve"></t>
    </r>
  </si>
  <si>
    <t>选修4学分：其中人文价值2学分；全球视野、科技应用和交叉创新选择2个模块，2学分</t>
  </si>
  <si>
    <r>
      <rPr>
        <sz val="10.5"/>
        <rFont val="楷体"/>
        <charset val="134"/>
      </rPr>
      <t>全球视野</t>
    </r>
    <r>
      <rPr>
        <sz val="10.5"/>
        <rFont val="Times New Roman"/>
        <charset val="134"/>
      </rPr>
      <t xml:space="preserve"></t>
    </r>
  </si>
  <si>
    <t>科技应用</t>
  </si>
  <si>
    <r>
      <rPr>
        <sz val="10.5"/>
        <rFont val="楷体"/>
        <charset val="134"/>
      </rPr>
      <t>交叉创新</t>
    </r>
    <r>
      <rPr>
        <sz val="10.5"/>
        <rFont val="Times New Roman"/>
        <charset val="134"/>
      </rPr>
      <t xml:space="preserve"></t>
    </r>
  </si>
  <si>
    <t>军事理论</t>
  </si>
  <si>
    <t xml:space="preserve"> Military Theory</t>
  </si>
  <si>
    <t>军事技能</t>
  </si>
  <si>
    <t>Military Skills</t>
  </si>
  <si>
    <t>2周(共112)</t>
  </si>
  <si>
    <t>大学生心理健康教育</t>
  </si>
  <si>
    <t>Mental Health Education of College Students</t>
  </si>
  <si>
    <t>创业基础（理论）</t>
  </si>
  <si>
    <t>Foundation of Establishing a Business (Theory)</t>
  </si>
  <si>
    <t>创业基础（实践）</t>
  </si>
  <si>
    <t>Basics of Creating  Enterprise (Practice)</t>
  </si>
  <si>
    <r>
      <rPr>
        <sz val="10.5"/>
        <rFont val="楷体"/>
        <charset val="134"/>
      </rPr>
      <t xml:space="preserve">4 </t>
    </r>
    <r>
      <rPr>
        <sz val="10.5"/>
        <rFont val="楷体"/>
        <charset val="134"/>
      </rPr>
      <t>（</t>
    </r>
    <r>
      <rPr>
        <sz val="10.5"/>
        <rFont val="楷体"/>
        <charset val="134"/>
      </rPr>
      <t xml:space="preserve"> </t>
    </r>
    <r>
      <rPr>
        <sz val="10.5"/>
        <rFont val="Times New Roman"/>
        <charset val="134"/>
      </rPr>
      <t>10</t>
    </r>
    <r>
      <rPr>
        <sz val="10.5"/>
        <rFont val="楷体"/>
        <charset val="134"/>
      </rPr>
      <t>周）</t>
    </r>
    <r>
      <rPr>
        <sz val="10.5"/>
        <rFont val="楷体"/>
        <charset val="134"/>
      </rPr>
      <t xml:space="preserve"></t>
    </r>
  </si>
  <si>
    <t>劳动教育课</t>
  </si>
  <si>
    <t>劳动教育</t>
  </si>
  <si>
    <t>Labor Education</t>
  </si>
  <si>
    <t>公共必修应修学分（学时）合计</t>
  </si>
  <si>
    <t>公共
选修</t>
  </si>
  <si>
    <t>美育限定性选修课</t>
  </si>
  <si>
    <t>美育限定性选修课须修读满2学分</t>
  </si>
  <si>
    <t xml:space="preserve">校级公选课、学术报告型公选课、社会实践活动认定
</t>
  </si>
  <si>
    <t>校级公选课、学术报告型公选课、社会实践活动认定须修读满6学分</t>
  </si>
  <si>
    <t>公共选修应修学分（学时）合计</t>
  </si>
  <si>
    <t>专业
必修</t>
  </si>
  <si>
    <t>专业基础课</t>
  </si>
  <si>
    <t>数学分析Ⅰ</t>
  </si>
  <si>
    <t xml:space="preserve">Mathematical Analysis Ⅰ </t>
  </si>
  <si>
    <t>数学分析Ⅱ</t>
  </si>
  <si>
    <t xml:space="preserve">Mathematical Analysis Ⅱ </t>
  </si>
  <si>
    <t>数学分析Ⅲ</t>
  </si>
  <si>
    <t xml:space="preserve">Mathematical Analysis Ⅲ </t>
  </si>
  <si>
    <t>高等代数Ⅰ</t>
  </si>
  <si>
    <t>Advanced Algebra Ⅰ</t>
  </si>
  <si>
    <t>高等代数Ⅱ</t>
  </si>
  <si>
    <t>Advanced Algebra Ⅱ</t>
  </si>
  <si>
    <t>概率论与数理统计</t>
  </si>
  <si>
    <t>Probability and Mathematical Statistics</t>
  </si>
  <si>
    <t>空间解析几何</t>
  </si>
  <si>
    <t>Analytic Geometry of Space</t>
  </si>
  <si>
    <t>专业基础课应修学分（学时）合计</t>
  </si>
  <si>
    <t>专业核心课</t>
  </si>
  <si>
    <t>计算机编程(Python)</t>
  </si>
  <si>
    <t>Python Programming</t>
  </si>
  <si>
    <t>大学物理</t>
  </si>
  <si>
    <t>College Physics</t>
  </si>
  <si>
    <t>常微分方程</t>
  </si>
  <si>
    <t>Ordinary Differential Equation</t>
  </si>
  <si>
    <t>复变函数</t>
  </si>
  <si>
    <t xml:space="preserve">Complex Functions </t>
  </si>
  <si>
    <t>偏微分方程</t>
  </si>
  <si>
    <t>Partial Differential Equations</t>
  </si>
  <si>
    <t>专业核心课应修学分（学时）合计</t>
  </si>
  <si>
    <t>专业方向课</t>
  </si>
  <si>
    <t>数值分析</t>
  </si>
  <si>
    <t>Numerical Analysis</t>
  </si>
  <si>
    <t>数学实验</t>
  </si>
  <si>
    <t>Mathematical Experiments</t>
  </si>
  <si>
    <t>数学建模</t>
  </si>
  <si>
    <t>Mathematical Modeling</t>
  </si>
  <si>
    <t>最优化方法</t>
  </si>
  <si>
    <t>Optimization</t>
  </si>
  <si>
    <t>机器学习</t>
  </si>
  <si>
    <t>Machine Learning</t>
  </si>
  <si>
    <t>专业方向课应修学分（学时）合计</t>
  </si>
  <si>
    <t>专业实习</t>
  </si>
  <si>
    <t>Graduation Practice</t>
  </si>
  <si>
    <t>12周</t>
  </si>
  <si>
    <t>就业指导（理论与实践）</t>
  </si>
  <si>
    <r>
      <rPr>
        <sz val="10.5"/>
        <rFont val="楷体"/>
        <charset val="134"/>
      </rPr>
      <t>就业指导（理论</t>
    </r>
    <r>
      <rPr>
        <sz val="10.5"/>
        <rFont val="Times New Roman"/>
        <charset val="134"/>
      </rPr>
      <t>+</t>
    </r>
    <r>
      <rPr>
        <sz val="10.5"/>
        <rFont val="楷体"/>
        <charset val="134"/>
      </rPr>
      <t>实践）</t>
    </r>
    <r>
      <rPr>
        <sz val="10.5"/>
        <rFont val="楷体"/>
        <charset val="134"/>
      </rPr>
      <t xml:space="preserve"></t>
    </r>
  </si>
  <si>
    <r>
      <rPr>
        <sz val="10.5"/>
        <rFont val="Times New Roman"/>
        <charset val="134"/>
      </rPr>
      <t>Employment  Guidance</t>
    </r>
    <r>
      <rPr>
        <sz val="10.5"/>
        <rFont val="楷体"/>
        <charset val="134"/>
      </rPr>
      <t>（</t>
    </r>
    <r>
      <rPr>
        <sz val="10.5"/>
        <rFont val="Times New Roman"/>
        <charset val="134"/>
      </rPr>
      <t>Theory +Practice</t>
    </r>
    <r>
      <rPr>
        <sz val="10.5"/>
        <rFont val="楷体"/>
        <charset val="134"/>
      </rPr>
      <t>）</t>
    </r>
    <r>
      <rPr>
        <sz val="10.5"/>
        <rFont val="楷体"/>
        <charset val="134"/>
      </rPr>
      <t xml:space="preserve"></t>
    </r>
  </si>
  <si>
    <t>毕业论文/设计</t>
  </si>
  <si>
    <t>毕业论文（设计）</t>
  </si>
  <si>
    <t>Graduation Thesis (Project)</t>
  </si>
  <si>
    <t xml:space="preserve">专业必修应修学分（学时）合计 </t>
  </si>
  <si>
    <t>专业
选修</t>
  </si>
  <si>
    <t>专业指选课</t>
  </si>
  <si>
    <t>大学生成长成才导论</t>
  </si>
  <si>
    <t>Introduction to Growth and Success for College Students</t>
  </si>
  <si>
    <t>大学人文基础</t>
  </si>
  <si>
    <t>University Humanities Foundation</t>
  </si>
  <si>
    <t>专业指选课应修学分（学时）合计</t>
  </si>
  <si>
    <t>专业任选课</t>
  </si>
  <si>
    <t>初等数论</t>
  </si>
  <si>
    <t>Elementary Number Theory</t>
  </si>
  <si>
    <t>基础拓扑学</t>
  </si>
  <si>
    <t>Elementary Topology</t>
  </si>
  <si>
    <t>近世代数</t>
  </si>
  <si>
    <t>Modern Algebra</t>
  </si>
  <si>
    <t>微分几何</t>
  </si>
  <si>
    <t>Differential Geometry</t>
  </si>
  <si>
    <t>实变函数</t>
  </si>
  <si>
    <t>Functions of Real Variables</t>
  </si>
  <si>
    <t>泛函分析</t>
  </si>
  <si>
    <t>Functional Analysis</t>
  </si>
  <si>
    <t>数值代数</t>
  </si>
  <si>
    <t>Numerical Linear Algebra</t>
  </si>
  <si>
    <t>微分方程数值解</t>
  </si>
  <si>
    <t>Numerical Methods for Differential Equations</t>
  </si>
  <si>
    <t>图论</t>
  </si>
  <si>
    <t>Graph Theory</t>
  </si>
  <si>
    <t>离散数学</t>
  </si>
  <si>
    <t>Discrete Mathematics</t>
  </si>
  <si>
    <t>密码学引论</t>
  </si>
  <si>
    <t>Introduction to Cryptography</t>
  </si>
  <si>
    <t>动力系统基础</t>
  </si>
  <si>
    <t>Fundamentals of Dynamical Systems</t>
  </si>
  <si>
    <t>控制论基础</t>
  </si>
  <si>
    <t>Fundamentals of Control Theory</t>
  </si>
  <si>
    <t>图像处理</t>
  </si>
  <si>
    <t>Image Processing</t>
  </si>
  <si>
    <t>运筹学</t>
  </si>
  <si>
    <t>Operations Research</t>
  </si>
  <si>
    <t>博弈论及其应用</t>
  </si>
  <si>
    <t>Game Theory with Applications</t>
  </si>
  <si>
    <t>深度学习基础与应用</t>
  </si>
  <si>
    <t>Deep Learning Fundamentals and Applications</t>
  </si>
  <si>
    <t>应用随机过程</t>
  </si>
  <si>
    <t>Applied Stochastic Processes</t>
  </si>
  <si>
    <t>数理金融</t>
  </si>
  <si>
    <t>Mathematical Finance</t>
  </si>
  <si>
    <t>金融计算</t>
  </si>
  <si>
    <t>Financial Computation</t>
  </si>
  <si>
    <t>数学史</t>
  </si>
  <si>
    <t>History of Mathematics</t>
  </si>
  <si>
    <t>数学专业英语</t>
  </si>
  <si>
    <t>English for Mathematics Majors</t>
  </si>
  <si>
    <t>前沿数学专题讲座</t>
  </si>
  <si>
    <t>Frontier Lectures in Mathematics</t>
  </si>
  <si>
    <t>数据结构</t>
  </si>
  <si>
    <t>Data Structures</t>
  </si>
  <si>
    <t>时间序列分析</t>
  </si>
  <si>
    <t>Time Series Analysis</t>
  </si>
  <si>
    <t>Python数据分析</t>
  </si>
  <si>
    <t>Data Analysis with Python</t>
  </si>
  <si>
    <t>应用统计</t>
  </si>
  <si>
    <t>Applied Statistics</t>
  </si>
  <si>
    <t>人工智能基础与应用</t>
  </si>
  <si>
    <t>Artificial Intelligence Fundamentals and Applications</t>
  </si>
  <si>
    <t>人工智能赋能数学研究</t>
  </si>
  <si>
    <t>AI for Math Research</t>
  </si>
  <si>
    <t>人工智能赋能数学教育</t>
  </si>
  <si>
    <t>AI for Math Education</t>
  </si>
  <si>
    <t>教育学</t>
  </si>
  <si>
    <t>Education</t>
  </si>
  <si>
    <t>教育心理学</t>
  </si>
  <si>
    <t>Educational Psychology</t>
  </si>
  <si>
    <t>专业任选课应修学分（学时）合计</t>
  </si>
  <si>
    <t>专业选修应修学分（学时）合计</t>
  </si>
  <si>
    <t>备注：校级公选课即通识选修课。</t>
  </si>
  <si>
    <t>附表二</t>
  </si>
  <si>
    <t>各学期学分分配表</t>
  </si>
  <si>
    <t>课程
类别</t>
  </si>
  <si>
    <t>课程
性质</t>
  </si>
  <si>
    <t>总学分</t>
  </si>
  <si>
    <t>学分与学期分配</t>
  </si>
  <si>
    <t>一</t>
  </si>
  <si>
    <t>二</t>
  </si>
  <si>
    <t>三</t>
  </si>
  <si>
    <t>四</t>
  </si>
  <si>
    <t>五</t>
  </si>
  <si>
    <t>六</t>
  </si>
  <si>
    <t>七</t>
  </si>
  <si>
    <t>八</t>
  </si>
  <si>
    <t>公共教育</t>
  </si>
  <si>
    <t>必修课</t>
  </si>
  <si>
    <t>选修课</t>
  </si>
  <si>
    <t>专业教育</t>
  </si>
  <si>
    <t>总计</t>
  </si>
  <si>
    <t>特别说明</t>
  </si>
  <si>
    <r>
      <rPr>
        <sz val="10.5"/>
        <color rgb="FF000000"/>
        <rFont val="楷体"/>
        <charset val="134"/>
      </rPr>
      <t>数学与应用数学专业实习学期为第（</t>
    </r>
    <r>
      <rPr>
        <sz val="10.5"/>
        <color rgb="FF000000"/>
        <rFont val="楷体"/>
        <charset val="134"/>
      </rPr>
      <t xml:space="preserve"> 7-8 </t>
    </r>
    <r>
      <rPr>
        <sz val="10.5"/>
        <color rgb="FF000000"/>
        <rFont val="楷体"/>
        <charset val="134"/>
      </rPr>
      <t>）学期，除</t>
    </r>
    <r>
      <rPr>
        <sz val="10.5"/>
        <color rgb="FF000000"/>
        <rFont val="楷体"/>
        <charset val="134"/>
      </rPr>
      <t>实习学期和第八学期外，每学期修读的各类课程总学分上限为（</t>
    </r>
    <r>
      <rPr>
        <sz val="10.5"/>
        <color rgb="FF000000"/>
        <rFont val="楷体"/>
        <charset val="134"/>
      </rPr>
      <t xml:space="preserve"> 26 </t>
    </r>
    <r>
      <rPr>
        <sz val="10.5"/>
        <color rgb="FF000000"/>
        <rFont val="楷体"/>
        <charset val="134"/>
      </rPr>
      <t>）学分。</t>
    </r>
    <r>
      <rPr>
        <sz val="10.5"/>
        <color rgb="FF000000"/>
        <rFont val="楷体"/>
        <charset val="134"/>
      </rPr>
      <t xml:space="preserve"></t>
    </r>
  </si>
  <si>
    <t>实践教学计划表</t>
  </si>
  <si>
    <t>课程类别</t>
  </si>
  <si>
    <t>课程名称</t>
  </si>
  <si>
    <t>开设学时或周数</t>
  </si>
  <si>
    <t>开设学期</t>
  </si>
  <si>
    <t>实践教学</t>
  </si>
  <si>
    <t>体育（一）</t>
  </si>
  <si>
    <t>第一学期</t>
  </si>
  <si>
    <t>体育（二）</t>
  </si>
  <si>
    <t>第二学期</t>
  </si>
  <si>
    <t>体育（三）</t>
  </si>
  <si>
    <t>第三学期</t>
  </si>
  <si>
    <t>体育（四）</t>
  </si>
  <si>
    <t>第四学期</t>
  </si>
  <si>
    <t>第五学期</t>
  </si>
  <si>
    <t>第八学期</t>
  </si>
  <si>
    <r>
      <rPr>
        <sz val="10.5"/>
        <color rgb="FF000000"/>
        <rFont val="楷体"/>
        <charset val="134"/>
      </rPr>
      <t>就业指导（理论</t>
    </r>
    <r>
      <rPr>
        <sz val="10.5"/>
        <color rgb="FF000000"/>
        <rFont val="Times New Roman"/>
        <charset val="134"/>
      </rPr>
      <t>+</t>
    </r>
    <r>
      <rPr>
        <sz val="10.5"/>
        <color rgb="FF000000"/>
        <rFont val="楷体"/>
        <charset val="134"/>
      </rPr>
      <t>实践）</t>
    </r>
    <r>
      <rPr>
        <sz val="10.5"/>
        <color rgb="FF000000"/>
        <rFont val="楷体"/>
        <charset val="134"/>
      </rPr>
      <t xml:space="preserve"></t>
    </r>
  </si>
  <si>
    <t>第七学期</t>
  </si>
  <si>
    <t>小计</t>
  </si>
  <si>
    <t>第六学期</t>
  </si>
  <si>
    <t>合计</t>
  </si>
  <si>
    <t>实践教学学分占比</t>
  </si>
  <si>
    <t>备注：列出实验、实践、实训等实践教学课程的安排，包括独立设置的实验、实践、实训课程以及其他实验、实践、实训学时≥50%的课程。集中性实践教学环节原则上按1周为1学分。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</si>
</sst>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1"/>
      <name val="楷体"/>
      <charset val="134"/>
    </font>
    <font>
      <sz val="11"/>
      <name val="楷体"/>
      <charset val="134"/>
    </font>
    <font>
      <sz val="10.5"/>
      <name val="楷体"/>
      <charset val="134"/>
    </font>
    <font>
      <sz val="10.5"/>
      <name val="Times New Roman"/>
      <charset val="134"/>
    </font>
    <font>
      <b/>
      <sz val="10.5"/>
      <color rgb="FF000000"/>
      <name val="楷体"/>
      <charset val="134"/>
    </font>
    <font>
      <sz val="10.5"/>
      <color rgb="FF000000"/>
      <name val="楷体"/>
      <charset val="134"/>
    </font>
    <font>
      <b/>
      <sz val="12"/>
      <name val="宋体"/>
      <charset val="134"/>
    </font>
    <font>
      <b/>
      <sz val="10.5"/>
      <name val="楷体"/>
      <charset val="134"/>
    </font>
    <font>
      <sz val="10.5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1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9" applyNumberFormat="0" applyAlignment="0" applyProtection="0">
      <alignment vertical="center"/>
    </xf>
    <xf numFmtId="0" fontId="22" fillId="5" borderId="20" applyNumberFormat="0" applyAlignment="0" applyProtection="0">
      <alignment vertical="center"/>
    </xf>
    <xf numFmtId="0" fontId="23" fillId="5" borderId="19" applyNumberFormat="0" applyAlignment="0" applyProtection="0">
      <alignment vertical="center"/>
    </xf>
    <xf numFmtId="0" fontId="24" fillId="6" borderId="21" applyNumberFormat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0" borderId="23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64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horizontal="justify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horizontal="center" vertical="center"/>
      <protection locked="0"/>
    </xf>
    <xf numFmtId="0" fontId="0" fillId="0" borderId="3" xfId="0" applyFont="1" applyBorder="1" applyAlignment="1" applyProtection="1">
      <alignment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10" fillId="0" borderId="9" xfId="0" applyFont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5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0" borderId="10" xfId="0" applyFont="1" applyBorder="1" applyAlignment="1" applyProtection="1">
      <alignment horizontal="center" vertical="center" wrapText="1"/>
      <protection locked="0"/>
    </xf>
    <xf numFmtId="0" fontId="10" fillId="0" borderId="11" xfId="0" applyFont="1" applyBorder="1" applyAlignment="1" applyProtection="1">
      <alignment horizontal="center" vertical="center" wrapText="1"/>
      <protection locked="0"/>
    </xf>
    <xf numFmtId="0" fontId="10" fillId="0" borderId="12" xfId="0" applyFont="1" applyBorder="1" applyAlignment="1" applyProtection="1">
      <alignment horizontal="center" vertical="center" wrapText="1"/>
      <protection locked="0"/>
    </xf>
    <xf numFmtId="0" fontId="10" fillId="0" borderId="13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14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15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Font="1" applyBorder="1" applyAlignment="1" applyProtection="1">
      <alignment vertical="center"/>
      <protection locked="0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4" xfId="0" applyFont="1" applyBorder="1" applyAlignment="1" applyProtection="1">
      <alignment horizontal="left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9</xdr:col>
      <xdr:colOff>16329</xdr:colOff>
      <xdr:row>31</xdr:row>
      <xdr:rowOff>10885</xdr:rowOff>
    </xdr:from>
    <xdr:to>
      <xdr:col>16</xdr:col>
      <xdr:colOff>257175</xdr:colOff>
      <xdr:row>33</xdr:row>
      <xdr:rowOff>9525</xdr:rowOff>
    </xdr:to>
    <xdr:sp>
      <xdr:nvSpPr>
        <xdr:cNvPr id="2" name="直接连接符 1"/>
        <xdr:cNvSpPr/>
      </xdr:nvSpPr>
      <xdr:spPr>
        <a:xfrm>
          <a:off x="4709795" y="13279120"/>
          <a:ext cx="2161540" cy="1941830"/>
        </a:xfrm>
        <a:prstGeom prst="line">
          <a:avLst/>
        </a:prstGeom>
        <a:noFill/>
        <a:ln w="6350" cap="flat" cmpd="sng">
          <a:solidFill>
            <a:srgbClr val="000000"/>
          </a:solidFill>
          <a:prstDash val="solid"/>
          <a:round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96"/>
  <sheetViews>
    <sheetView zoomScale="110" zoomScaleNormal="110" workbookViewId="0">
      <pane xSplit="1" ySplit="5" topLeftCell="B34" activePane="bottomRight" state="frozen"/>
      <selection/>
      <selection pane="topRight"/>
      <selection pane="bottomLeft"/>
      <selection pane="bottomRight" activeCell="R40" sqref="R40"/>
    </sheetView>
  </sheetViews>
  <sheetFormatPr defaultColWidth="9.9" defaultRowHeight="13.5"/>
  <cols>
    <col min="1" max="1" width="6.1" style="27" customWidth="1"/>
    <col min="2" max="2" width="5.9" style="28" customWidth="1"/>
    <col min="3" max="3" width="7.6" style="28" customWidth="1"/>
    <col min="4" max="4" width="9.9" style="28"/>
    <col min="5" max="5" width="12.1" style="28" customWidth="1"/>
    <col min="6" max="9" width="5" style="28" customWidth="1"/>
    <col min="10" max="17" width="3.6" style="28" customWidth="1"/>
    <col min="18" max="18" width="40.8" style="28" customWidth="1"/>
    <col min="19" max="16383" width="9" style="28" customWidth="1"/>
  </cols>
  <sheetData>
    <row r="1" ht="15.75" customHeight="1" spans="1:17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ht="15.75" customHeight="1" spans="1:17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7">
      <c r="A3" s="31" t="s">
        <v>2</v>
      </c>
      <c r="B3" s="32"/>
      <c r="C3" s="33" t="s">
        <v>3</v>
      </c>
      <c r="D3" s="34" t="s">
        <v>4</v>
      </c>
      <c r="E3" s="35" t="s">
        <v>5</v>
      </c>
      <c r="F3" s="35" t="s">
        <v>6</v>
      </c>
      <c r="G3" s="35"/>
      <c r="H3" s="35"/>
      <c r="I3" s="35"/>
      <c r="J3" s="35" t="s">
        <v>7</v>
      </c>
      <c r="K3" s="35"/>
      <c r="L3" s="35"/>
      <c r="M3" s="35"/>
      <c r="N3" s="35"/>
      <c r="O3" s="35"/>
      <c r="P3" s="35"/>
      <c r="Q3" s="35"/>
    </row>
    <row r="4" spans="1:17">
      <c r="A4" s="36"/>
      <c r="B4" s="37"/>
      <c r="C4" s="33"/>
      <c r="D4" s="34"/>
      <c r="E4" s="35"/>
      <c r="F4" s="35" t="s">
        <v>8</v>
      </c>
      <c r="G4" s="35" t="s">
        <v>9</v>
      </c>
      <c r="H4" s="35" t="s">
        <v>10</v>
      </c>
      <c r="I4" s="35" t="s">
        <v>11</v>
      </c>
      <c r="J4" s="35" t="s">
        <v>12</v>
      </c>
      <c r="K4" s="35"/>
      <c r="L4" s="35" t="s">
        <v>13</v>
      </c>
      <c r="M4" s="35"/>
      <c r="N4" s="35" t="s">
        <v>14</v>
      </c>
      <c r="O4" s="35"/>
      <c r="P4" s="35" t="s">
        <v>15</v>
      </c>
      <c r="Q4" s="35"/>
    </row>
    <row r="5" spans="1:17">
      <c r="A5" s="38"/>
      <c r="B5" s="39"/>
      <c r="C5" s="33"/>
      <c r="D5" s="34"/>
      <c r="E5" s="35"/>
      <c r="F5" s="35"/>
      <c r="G5" s="35"/>
      <c r="H5" s="35"/>
      <c r="I5" s="35"/>
      <c r="J5" s="35">
        <v>1</v>
      </c>
      <c r="K5" s="35">
        <v>2</v>
      </c>
      <c r="L5" s="35">
        <v>3</v>
      </c>
      <c r="M5" s="35">
        <v>4</v>
      </c>
      <c r="N5" s="35">
        <v>5</v>
      </c>
      <c r="O5" s="35">
        <v>6</v>
      </c>
      <c r="P5" s="35">
        <v>7</v>
      </c>
      <c r="Q5" s="35">
        <v>8</v>
      </c>
    </row>
    <row r="6" ht="27" spans="1:17">
      <c r="A6" s="40" t="s">
        <v>16</v>
      </c>
      <c r="B6" s="41" t="s">
        <v>17</v>
      </c>
      <c r="C6" s="5">
        <v>49</v>
      </c>
      <c r="D6" s="13" t="s">
        <v>18</v>
      </c>
      <c r="E6" s="14" t="s">
        <v>19</v>
      </c>
      <c r="F6" s="10">
        <v>3</v>
      </c>
      <c r="G6" s="10">
        <f>F6*18</f>
        <v>54</v>
      </c>
      <c r="H6" s="10">
        <v>54</v>
      </c>
      <c r="I6" s="10">
        <v>0</v>
      </c>
      <c r="J6" s="10">
        <v>3</v>
      </c>
      <c r="K6" s="10"/>
      <c r="L6" s="10"/>
      <c r="M6" s="10"/>
      <c r="N6" s="10"/>
      <c r="O6" s="10"/>
      <c r="P6" s="10"/>
      <c r="Q6" s="10"/>
    </row>
    <row r="7" ht="26.25" spans="1:17">
      <c r="A7" s="40"/>
      <c r="B7" s="42"/>
      <c r="C7" s="7"/>
      <c r="D7" s="13" t="s">
        <v>20</v>
      </c>
      <c r="E7" s="14" t="s">
        <v>21</v>
      </c>
      <c r="F7" s="10">
        <v>4</v>
      </c>
      <c r="G7" s="10">
        <f>F7*18</f>
        <v>72</v>
      </c>
      <c r="H7" s="10">
        <v>72</v>
      </c>
      <c r="I7" s="10">
        <v>0</v>
      </c>
      <c r="J7" s="10"/>
      <c r="K7" s="10">
        <v>4</v>
      </c>
      <c r="L7" s="10"/>
      <c r="M7" s="10"/>
      <c r="N7" s="10"/>
      <c r="O7" s="10"/>
      <c r="P7" s="10"/>
      <c r="Q7" s="10"/>
    </row>
    <row r="8" ht="26.25" spans="1:17">
      <c r="A8" s="40"/>
      <c r="B8" s="42"/>
      <c r="C8" s="7"/>
      <c r="D8" s="13" t="s">
        <v>22</v>
      </c>
      <c r="E8" s="14" t="s">
        <v>23</v>
      </c>
      <c r="F8" s="10">
        <v>3</v>
      </c>
      <c r="G8" s="10">
        <f>F8*18</f>
        <v>54</v>
      </c>
      <c r="H8" s="10">
        <v>54</v>
      </c>
      <c r="I8" s="10">
        <v>0</v>
      </c>
      <c r="J8" s="10"/>
      <c r="K8" s="10"/>
      <c r="L8" s="10">
        <v>3</v>
      </c>
      <c r="M8" s="10"/>
      <c r="N8" s="10"/>
      <c r="O8" s="10"/>
      <c r="P8" s="10"/>
      <c r="Q8" s="10"/>
    </row>
    <row r="9" ht="26.25" spans="1:17">
      <c r="A9" s="40"/>
      <c r="B9" s="42"/>
      <c r="C9" s="7"/>
      <c r="D9" s="13" t="s">
        <v>24</v>
      </c>
      <c r="E9" s="14" t="s">
        <v>25</v>
      </c>
      <c r="F9" s="10">
        <v>2</v>
      </c>
      <c r="G9" s="10">
        <f>F9*18</f>
        <v>36</v>
      </c>
      <c r="H9" s="10">
        <v>36</v>
      </c>
      <c r="I9" s="10">
        <v>0</v>
      </c>
      <c r="J9" s="10"/>
      <c r="K9" s="10"/>
      <c r="L9" s="10"/>
      <c r="M9" s="10">
        <v>2</v>
      </c>
      <c r="N9" s="10"/>
      <c r="O9" s="10"/>
      <c r="P9" s="10"/>
      <c r="Q9" s="10"/>
    </row>
    <row r="10" ht="27" spans="1:17">
      <c r="A10" s="40"/>
      <c r="B10" s="41" t="s">
        <v>26</v>
      </c>
      <c r="C10" s="7"/>
      <c r="D10" s="9" t="s">
        <v>27</v>
      </c>
      <c r="E10" s="14" t="s">
        <v>28</v>
      </c>
      <c r="F10" s="10">
        <v>1</v>
      </c>
      <c r="G10" s="10">
        <v>36</v>
      </c>
      <c r="H10" s="10">
        <v>4</v>
      </c>
      <c r="I10" s="10">
        <v>32</v>
      </c>
      <c r="J10" s="10">
        <v>2</v>
      </c>
      <c r="K10" s="10"/>
      <c r="L10" s="10"/>
      <c r="M10" s="10"/>
      <c r="N10" s="10"/>
      <c r="O10" s="10"/>
      <c r="P10" s="10"/>
      <c r="Q10" s="10"/>
    </row>
    <row r="11" ht="27" spans="1:17">
      <c r="A11" s="40"/>
      <c r="B11" s="42"/>
      <c r="C11" s="7"/>
      <c r="D11" s="9" t="s">
        <v>29</v>
      </c>
      <c r="E11" s="14" t="s">
        <v>30</v>
      </c>
      <c r="F11" s="10">
        <v>1</v>
      </c>
      <c r="G11" s="10">
        <v>36</v>
      </c>
      <c r="H11" s="10">
        <v>4</v>
      </c>
      <c r="I11" s="10">
        <v>32</v>
      </c>
      <c r="J11" s="10"/>
      <c r="K11" s="10">
        <v>2</v>
      </c>
      <c r="L11" s="10"/>
      <c r="M11" s="10"/>
      <c r="N11" s="10"/>
      <c r="O11" s="10"/>
      <c r="P11" s="10"/>
      <c r="Q11" s="10"/>
    </row>
    <row r="12" ht="27" spans="1:17">
      <c r="A12" s="40"/>
      <c r="B12" s="42"/>
      <c r="C12" s="7"/>
      <c r="D12" s="9" t="s">
        <v>31</v>
      </c>
      <c r="E12" s="14" t="s">
        <v>32</v>
      </c>
      <c r="F12" s="10">
        <v>1</v>
      </c>
      <c r="G12" s="10">
        <v>36</v>
      </c>
      <c r="H12" s="10">
        <v>4</v>
      </c>
      <c r="I12" s="10">
        <v>32</v>
      </c>
      <c r="J12" s="10"/>
      <c r="K12" s="10"/>
      <c r="L12" s="10">
        <v>2</v>
      </c>
      <c r="M12" s="10"/>
      <c r="N12" s="10"/>
      <c r="O12" s="10"/>
      <c r="P12" s="10"/>
      <c r="Q12" s="10"/>
    </row>
    <row r="13" ht="27" spans="1:17">
      <c r="A13" s="40"/>
      <c r="B13" s="43"/>
      <c r="C13" s="7"/>
      <c r="D13" s="9" t="s">
        <v>33</v>
      </c>
      <c r="E13" s="14" t="s">
        <v>34</v>
      </c>
      <c r="F13" s="10">
        <v>1</v>
      </c>
      <c r="G13" s="10">
        <v>36</v>
      </c>
      <c r="H13" s="10">
        <v>4</v>
      </c>
      <c r="I13" s="10">
        <v>32</v>
      </c>
      <c r="J13" s="10"/>
      <c r="K13" s="10"/>
      <c r="L13" s="10"/>
      <c r="M13" s="10">
        <v>2</v>
      </c>
      <c r="N13" s="10"/>
      <c r="O13" s="10"/>
      <c r="P13" s="10"/>
      <c r="Q13" s="10"/>
    </row>
    <row r="14" ht="40.5" spans="1:17">
      <c r="A14" s="40"/>
      <c r="B14" s="41" t="s">
        <v>35</v>
      </c>
      <c r="C14" s="7"/>
      <c r="D14" s="9" t="s">
        <v>36</v>
      </c>
      <c r="E14" s="14" t="s">
        <v>37</v>
      </c>
      <c r="F14" s="10">
        <v>3</v>
      </c>
      <c r="G14" s="10">
        <v>54</v>
      </c>
      <c r="H14" s="10">
        <v>54</v>
      </c>
      <c r="I14" s="10">
        <v>0</v>
      </c>
      <c r="J14" s="10"/>
      <c r="K14" s="10">
        <v>3</v>
      </c>
      <c r="L14" s="10"/>
      <c r="M14" s="10"/>
      <c r="N14" s="10"/>
      <c r="O14" s="10"/>
      <c r="P14" s="10"/>
      <c r="Q14" s="10"/>
    </row>
    <row r="15" ht="40.5" spans="1:17">
      <c r="A15" s="40"/>
      <c r="B15" s="42"/>
      <c r="C15" s="7"/>
      <c r="D15" s="9" t="s">
        <v>38</v>
      </c>
      <c r="E15" s="14" t="s">
        <v>39</v>
      </c>
      <c r="F15" s="10">
        <v>3</v>
      </c>
      <c r="G15" s="10">
        <v>54</v>
      </c>
      <c r="H15" s="10">
        <v>54</v>
      </c>
      <c r="I15" s="10">
        <v>0</v>
      </c>
      <c r="J15" s="10">
        <v>3</v>
      </c>
      <c r="K15" s="10"/>
      <c r="L15" s="10"/>
      <c r="M15" s="10"/>
      <c r="N15" s="10"/>
      <c r="O15" s="10"/>
      <c r="P15" s="10"/>
      <c r="Q15" s="10"/>
    </row>
    <row r="16" ht="27" spans="1:17">
      <c r="A16" s="40"/>
      <c r="B16" s="42"/>
      <c r="C16" s="7"/>
      <c r="D16" s="9" t="s">
        <v>40</v>
      </c>
      <c r="E16" s="14" t="s">
        <v>41</v>
      </c>
      <c r="F16" s="10">
        <v>3</v>
      </c>
      <c r="G16" s="10">
        <v>54</v>
      </c>
      <c r="H16" s="10">
        <v>54</v>
      </c>
      <c r="I16" s="10">
        <v>0</v>
      </c>
      <c r="J16" s="10"/>
      <c r="K16" s="10"/>
      <c r="L16" s="10">
        <v>3</v>
      </c>
      <c r="M16" s="10"/>
      <c r="N16" s="10"/>
      <c r="O16" s="10"/>
      <c r="P16" s="10"/>
      <c r="Q16" s="10"/>
    </row>
    <row r="17" ht="121.5" spans="1:17">
      <c r="A17" s="40"/>
      <c r="B17" s="42"/>
      <c r="C17" s="7"/>
      <c r="D17" s="9" t="s">
        <v>42</v>
      </c>
      <c r="E17" s="14" t="s">
        <v>43</v>
      </c>
      <c r="F17" s="10">
        <v>3</v>
      </c>
      <c r="G17" s="10">
        <v>54</v>
      </c>
      <c r="H17" s="10">
        <v>36</v>
      </c>
      <c r="I17" s="10">
        <v>18</v>
      </c>
      <c r="J17" s="10"/>
      <c r="K17" s="10"/>
      <c r="L17" s="10"/>
      <c r="M17" s="10">
        <v>3</v>
      </c>
      <c r="N17" s="10"/>
      <c r="O17" s="10"/>
      <c r="P17" s="10"/>
      <c r="Q17" s="10"/>
    </row>
    <row r="18" ht="94.5" spans="1:17">
      <c r="A18" s="40"/>
      <c r="B18" s="42"/>
      <c r="C18" s="7"/>
      <c r="D18" s="9" t="s">
        <v>44</v>
      </c>
      <c r="E18" s="14" t="s">
        <v>45</v>
      </c>
      <c r="F18" s="10">
        <v>3</v>
      </c>
      <c r="G18" s="10">
        <v>54</v>
      </c>
      <c r="H18" s="10">
        <v>54</v>
      </c>
      <c r="I18" s="10">
        <v>0</v>
      </c>
      <c r="J18" s="10"/>
      <c r="K18" s="10"/>
      <c r="L18" s="10"/>
      <c r="M18" s="10">
        <v>3</v>
      </c>
      <c r="N18" s="10"/>
      <c r="O18" s="10"/>
      <c r="P18" s="10"/>
      <c r="Q18" s="10"/>
    </row>
    <row r="19" ht="40.5" spans="1:17">
      <c r="A19" s="40"/>
      <c r="B19" s="42"/>
      <c r="C19" s="7"/>
      <c r="D19" s="9" t="s">
        <v>46</v>
      </c>
      <c r="E19" s="14" t="s">
        <v>47</v>
      </c>
      <c r="F19" s="10">
        <v>1</v>
      </c>
      <c r="G19" s="10">
        <v>18</v>
      </c>
      <c r="H19" s="10">
        <v>18</v>
      </c>
      <c r="I19" s="10">
        <v>0</v>
      </c>
      <c r="J19" s="10"/>
      <c r="K19" s="10">
        <v>1</v>
      </c>
      <c r="L19" s="10"/>
      <c r="M19" s="10"/>
      <c r="N19" s="10"/>
      <c r="O19" s="10"/>
      <c r="P19" s="10"/>
      <c r="Q19" s="10"/>
    </row>
    <row r="20" ht="27" spans="1:17">
      <c r="A20" s="40"/>
      <c r="B20" s="42"/>
      <c r="C20" s="7"/>
      <c r="D20" s="9" t="s">
        <v>48</v>
      </c>
      <c r="E20" s="14" t="s">
        <v>49</v>
      </c>
      <c r="F20" s="10">
        <v>2</v>
      </c>
      <c r="G20" s="10">
        <v>36</v>
      </c>
      <c r="H20" s="10">
        <v>36</v>
      </c>
      <c r="I20" s="10">
        <v>0</v>
      </c>
      <c r="J20" s="10"/>
      <c r="K20" s="10"/>
      <c r="L20" s="10"/>
      <c r="M20" s="10"/>
      <c r="N20" s="10"/>
      <c r="O20" s="10">
        <v>2</v>
      </c>
      <c r="P20" s="10"/>
      <c r="Q20" s="10"/>
    </row>
    <row r="21" spans="1:17">
      <c r="A21" s="40"/>
      <c r="B21" s="44" t="s">
        <v>50</v>
      </c>
      <c r="C21" s="7"/>
      <c r="D21" s="9" t="s">
        <v>51</v>
      </c>
      <c r="E21" s="45" t="s">
        <v>52</v>
      </c>
      <c r="F21" s="10">
        <v>1</v>
      </c>
      <c r="G21" s="10">
        <v>18</v>
      </c>
      <c r="H21" s="10">
        <v>18</v>
      </c>
      <c r="I21" s="10">
        <v>0</v>
      </c>
      <c r="J21" s="10">
        <v>1</v>
      </c>
      <c r="K21" s="10"/>
      <c r="L21" s="10"/>
      <c r="M21" s="10"/>
      <c r="N21" s="10"/>
      <c r="O21" s="10"/>
      <c r="P21" s="10"/>
      <c r="Q21" s="10"/>
    </row>
    <row r="22" ht="25.5" customHeight="1" spans="1:17">
      <c r="A22" s="40"/>
      <c r="B22" s="44"/>
      <c r="C22" s="7"/>
      <c r="D22" s="9" t="s">
        <v>53</v>
      </c>
      <c r="E22" s="46"/>
      <c r="F22" s="10">
        <v>1</v>
      </c>
      <c r="G22" s="10">
        <v>18</v>
      </c>
      <c r="H22" s="10">
        <v>18</v>
      </c>
      <c r="I22" s="10">
        <v>0</v>
      </c>
      <c r="J22" s="10"/>
      <c r="K22" s="10">
        <v>1</v>
      </c>
      <c r="L22" s="10"/>
      <c r="M22" s="10"/>
      <c r="N22" s="10"/>
      <c r="O22" s="10"/>
      <c r="P22" s="10"/>
      <c r="Q22" s="10"/>
    </row>
    <row r="23" ht="24" customHeight="1" spans="1:17">
      <c r="A23" s="40"/>
      <c r="B23" s="44"/>
      <c r="C23" s="7"/>
      <c r="D23" s="9" t="s">
        <v>54</v>
      </c>
      <c r="E23" s="46"/>
      <c r="F23" s="10">
        <v>1</v>
      </c>
      <c r="G23" s="10">
        <v>18</v>
      </c>
      <c r="H23" s="10">
        <v>18</v>
      </c>
      <c r="I23" s="10">
        <v>0</v>
      </c>
      <c r="J23" s="10"/>
      <c r="K23" s="10"/>
      <c r="L23" s="10">
        <v>1</v>
      </c>
      <c r="M23" s="10"/>
      <c r="N23" s="10"/>
      <c r="O23" s="10"/>
      <c r="P23" s="10"/>
      <c r="Q23" s="10"/>
    </row>
    <row r="24" spans="1:17">
      <c r="A24" s="40"/>
      <c r="B24" s="44"/>
      <c r="C24" s="7"/>
      <c r="D24" s="9" t="s">
        <v>55</v>
      </c>
      <c r="E24" s="47"/>
      <c r="F24" s="10">
        <v>1</v>
      </c>
      <c r="G24" s="10">
        <v>18</v>
      </c>
      <c r="H24" s="10">
        <v>18</v>
      </c>
      <c r="I24" s="10">
        <v>0</v>
      </c>
      <c r="J24" s="10"/>
      <c r="K24" s="10"/>
      <c r="L24" s="10"/>
      <c r="M24" s="10">
        <v>1</v>
      </c>
      <c r="N24" s="10"/>
      <c r="O24" s="10"/>
      <c r="P24" s="10"/>
      <c r="Q24" s="10"/>
    </row>
    <row r="25" ht="27" spans="1:17">
      <c r="A25" s="40"/>
      <c r="B25" s="44"/>
      <c r="C25" s="7"/>
      <c r="D25" s="9" t="s">
        <v>56</v>
      </c>
      <c r="E25" s="14" t="s">
        <v>57</v>
      </c>
      <c r="F25" s="10">
        <v>2</v>
      </c>
      <c r="G25" s="10">
        <v>36</v>
      </c>
      <c r="H25" s="10">
        <v>36</v>
      </c>
      <c r="I25" s="10">
        <v>0</v>
      </c>
      <c r="J25" s="10">
        <v>2</v>
      </c>
      <c r="K25" s="10"/>
      <c r="L25" s="10"/>
      <c r="M25" s="10"/>
      <c r="N25" s="10"/>
      <c r="O25" s="10"/>
      <c r="P25" s="10"/>
      <c r="Q25" s="10"/>
    </row>
    <row r="26" ht="51" spans="1:17">
      <c r="A26" s="40"/>
      <c r="B26" s="44"/>
      <c r="C26" s="7"/>
      <c r="D26" s="9" t="s">
        <v>58</v>
      </c>
      <c r="E26" s="14" t="s">
        <v>59</v>
      </c>
      <c r="F26" s="10">
        <v>2</v>
      </c>
      <c r="G26" s="10">
        <v>112</v>
      </c>
      <c r="H26" s="10">
        <v>0</v>
      </c>
      <c r="I26" s="10">
        <v>112</v>
      </c>
      <c r="J26" s="10" t="s">
        <v>60</v>
      </c>
      <c r="K26" s="10"/>
      <c r="L26" s="10"/>
      <c r="M26" s="10"/>
      <c r="N26" s="10"/>
      <c r="O26" s="10"/>
      <c r="P26" s="10"/>
      <c r="Q26" s="10"/>
    </row>
    <row r="27" ht="54" spans="1:17">
      <c r="A27" s="40"/>
      <c r="B27" s="44"/>
      <c r="C27" s="7"/>
      <c r="D27" s="9" t="s">
        <v>61</v>
      </c>
      <c r="E27" s="14" t="s">
        <v>62</v>
      </c>
      <c r="F27" s="10">
        <v>2</v>
      </c>
      <c r="G27" s="10">
        <v>36</v>
      </c>
      <c r="H27" s="10">
        <v>36</v>
      </c>
      <c r="I27" s="10">
        <v>0</v>
      </c>
      <c r="J27" s="10"/>
      <c r="K27" s="10">
        <v>2</v>
      </c>
      <c r="L27" s="10"/>
      <c r="M27" s="10"/>
      <c r="N27" s="10"/>
      <c r="O27" s="10"/>
      <c r="P27" s="10"/>
      <c r="Q27" s="10"/>
    </row>
    <row r="28" ht="54" spans="1:17">
      <c r="A28" s="40"/>
      <c r="B28" s="44"/>
      <c r="C28" s="7"/>
      <c r="D28" s="9" t="s">
        <v>63</v>
      </c>
      <c r="E28" s="14" t="s">
        <v>64</v>
      </c>
      <c r="F28" s="10">
        <v>1</v>
      </c>
      <c r="G28" s="10">
        <v>18</v>
      </c>
      <c r="H28" s="10">
        <v>18</v>
      </c>
      <c r="I28" s="10">
        <v>0</v>
      </c>
      <c r="J28" s="10"/>
      <c r="K28" s="10"/>
      <c r="L28" s="10"/>
      <c r="M28" s="10">
        <v>1</v>
      </c>
      <c r="N28" s="10"/>
      <c r="O28" s="10"/>
      <c r="P28" s="10"/>
      <c r="Q28" s="10"/>
    </row>
    <row r="29" ht="64.5" spans="1:17">
      <c r="A29" s="40"/>
      <c r="B29" s="44"/>
      <c r="C29" s="7"/>
      <c r="D29" s="9" t="s">
        <v>65</v>
      </c>
      <c r="E29" s="14" t="s">
        <v>66</v>
      </c>
      <c r="F29" s="10">
        <v>2</v>
      </c>
      <c r="G29" s="10">
        <v>40</v>
      </c>
      <c r="H29" s="10">
        <v>0</v>
      </c>
      <c r="I29" s="10">
        <v>40</v>
      </c>
      <c r="J29" s="10"/>
      <c r="K29" s="10"/>
      <c r="L29" s="10"/>
      <c r="M29" s="10"/>
      <c r="N29" s="10" t="s">
        <v>67</v>
      </c>
      <c r="O29" s="10"/>
      <c r="P29" s="10"/>
      <c r="Q29" s="10"/>
    </row>
    <row r="30" ht="27" spans="1:17">
      <c r="A30" s="40"/>
      <c r="B30" s="44" t="s">
        <v>68</v>
      </c>
      <c r="C30" s="8"/>
      <c r="D30" s="9" t="s">
        <v>69</v>
      </c>
      <c r="E30" s="14" t="s">
        <v>70</v>
      </c>
      <c r="F30" s="10">
        <v>2</v>
      </c>
      <c r="G30" s="10">
        <v>36</v>
      </c>
      <c r="H30" s="10">
        <v>20</v>
      </c>
      <c r="I30" s="10">
        <v>16</v>
      </c>
      <c r="J30" s="10"/>
      <c r="K30" s="10"/>
      <c r="L30" s="10">
        <v>2</v>
      </c>
      <c r="M30" s="10"/>
      <c r="N30" s="10"/>
      <c r="O30" s="10"/>
      <c r="P30" s="10"/>
      <c r="Q30" s="10"/>
    </row>
    <row r="31" spans="1:17">
      <c r="A31" s="10" t="s">
        <v>71</v>
      </c>
      <c r="B31" s="10"/>
      <c r="C31" s="10"/>
      <c r="D31" s="10"/>
      <c r="E31" s="10"/>
      <c r="F31" s="10">
        <f>SUM(F6:F30)</f>
        <v>49</v>
      </c>
      <c r="G31" s="10">
        <f>SUM(G6:G30)</f>
        <v>1034</v>
      </c>
      <c r="H31" s="10">
        <f>SUM(H6:H30)</f>
        <v>720</v>
      </c>
      <c r="I31" s="10">
        <f>SUM(I6:I30)</f>
        <v>314</v>
      </c>
      <c r="J31" s="10">
        <v>12</v>
      </c>
      <c r="K31" s="10">
        <v>12</v>
      </c>
      <c r="L31" s="10">
        <v>10</v>
      </c>
      <c r="M31" s="10">
        <v>11</v>
      </c>
      <c r="N31" s="10">
        <v>2</v>
      </c>
      <c r="O31" s="10">
        <v>2</v>
      </c>
      <c r="P31" s="10">
        <v>0</v>
      </c>
      <c r="Q31" s="10">
        <v>0</v>
      </c>
    </row>
    <row r="32" ht="38.25" spans="1:17">
      <c r="A32" s="40" t="s">
        <v>72</v>
      </c>
      <c r="B32" s="44" t="s">
        <v>73</v>
      </c>
      <c r="C32" s="15" t="s">
        <v>74</v>
      </c>
      <c r="D32" s="16"/>
      <c r="E32" s="16"/>
      <c r="F32" s="16"/>
      <c r="G32" s="16"/>
      <c r="H32" s="16"/>
      <c r="I32" s="17"/>
      <c r="J32" s="48"/>
      <c r="K32" s="41"/>
      <c r="L32" s="41"/>
      <c r="M32" s="41"/>
      <c r="N32" s="41"/>
      <c r="O32" s="41"/>
      <c r="P32" s="41"/>
      <c r="Q32" s="49"/>
    </row>
    <row r="33" ht="114.75" spans="1:17">
      <c r="A33" s="40"/>
      <c r="B33" s="44" t="s">
        <v>75</v>
      </c>
      <c r="C33" s="15" t="s">
        <v>76</v>
      </c>
      <c r="D33" s="16"/>
      <c r="E33" s="16"/>
      <c r="F33" s="16"/>
      <c r="G33" s="16"/>
      <c r="H33" s="16"/>
      <c r="I33" s="17"/>
      <c r="J33" s="50"/>
      <c r="K33" s="43"/>
      <c r="L33" s="43"/>
      <c r="M33" s="43"/>
      <c r="N33" s="43"/>
      <c r="O33" s="43"/>
      <c r="P33" s="43"/>
      <c r="Q33" s="51"/>
    </row>
    <row r="34" s="26" customFormat="1" spans="1:17">
      <c r="A34" s="10" t="s">
        <v>77</v>
      </c>
      <c r="B34" s="10"/>
      <c r="C34" s="10"/>
      <c r="D34" s="10"/>
      <c r="E34" s="10"/>
      <c r="F34" s="12">
        <v>8</v>
      </c>
      <c r="G34" s="12">
        <v>145</v>
      </c>
      <c r="H34" s="12">
        <v>101</v>
      </c>
      <c r="I34" s="12">
        <v>44</v>
      </c>
      <c r="J34" s="10"/>
      <c r="K34" s="10"/>
      <c r="L34" s="10"/>
      <c r="M34" s="10"/>
      <c r="N34" s="10"/>
      <c r="O34" s="10"/>
      <c r="P34" s="10"/>
      <c r="Q34" s="10"/>
    </row>
    <row r="35" ht="27" customHeight="1" spans="1:17">
      <c r="A35" s="52" t="s">
        <v>78</v>
      </c>
      <c r="B35" s="53" t="s">
        <v>79</v>
      </c>
      <c r="C35" s="5">
        <v>25</v>
      </c>
      <c r="D35" s="13" t="s">
        <v>80</v>
      </c>
      <c r="E35" s="14" t="s">
        <v>81</v>
      </c>
      <c r="F35" s="12">
        <v>4</v>
      </c>
      <c r="G35" s="12">
        <v>72</v>
      </c>
      <c r="H35" s="12">
        <v>72</v>
      </c>
      <c r="I35" s="12">
        <v>0</v>
      </c>
      <c r="J35" s="12">
        <v>4</v>
      </c>
      <c r="K35" s="12"/>
      <c r="L35" s="12"/>
      <c r="M35" s="12"/>
      <c r="N35" s="12"/>
      <c r="O35" s="12"/>
      <c r="P35" s="12"/>
      <c r="Q35" s="12"/>
    </row>
    <row r="36" ht="27" customHeight="1" spans="1:17">
      <c r="A36" s="52"/>
      <c r="B36" s="54"/>
      <c r="C36" s="7"/>
      <c r="D36" s="13" t="s">
        <v>82</v>
      </c>
      <c r="E36" s="14" t="s">
        <v>83</v>
      </c>
      <c r="F36" s="12">
        <v>5</v>
      </c>
      <c r="G36" s="12">
        <v>90</v>
      </c>
      <c r="H36" s="12">
        <v>90</v>
      </c>
      <c r="I36" s="12">
        <v>0</v>
      </c>
      <c r="J36" s="12"/>
      <c r="K36" s="12">
        <v>5</v>
      </c>
      <c r="L36" s="12"/>
      <c r="M36" s="12"/>
      <c r="N36" s="12"/>
      <c r="O36" s="12"/>
      <c r="P36" s="12"/>
      <c r="Q36" s="12"/>
    </row>
    <row r="37" ht="27" customHeight="1" spans="1:17">
      <c r="A37" s="52"/>
      <c r="B37" s="54"/>
      <c r="C37" s="7"/>
      <c r="D37" s="13" t="s">
        <v>84</v>
      </c>
      <c r="E37" s="14" t="s">
        <v>85</v>
      </c>
      <c r="F37" s="12">
        <v>4</v>
      </c>
      <c r="G37" s="12">
        <v>72</v>
      </c>
      <c r="H37" s="12">
        <v>72</v>
      </c>
      <c r="I37" s="12">
        <v>0</v>
      </c>
      <c r="J37" s="12"/>
      <c r="K37" s="12"/>
      <c r="L37" s="12">
        <v>4</v>
      </c>
      <c r="M37" s="12"/>
      <c r="N37" s="12"/>
      <c r="O37" s="12"/>
      <c r="P37" s="12"/>
      <c r="Q37" s="12"/>
    </row>
    <row r="38" ht="27" customHeight="1" spans="1:17">
      <c r="A38" s="52"/>
      <c r="B38" s="54"/>
      <c r="C38" s="7"/>
      <c r="D38" s="13" t="s">
        <v>86</v>
      </c>
      <c r="E38" s="14" t="s">
        <v>87</v>
      </c>
      <c r="F38" s="12">
        <v>3</v>
      </c>
      <c r="G38" s="12">
        <v>54</v>
      </c>
      <c r="H38" s="12">
        <v>54</v>
      </c>
      <c r="I38" s="12">
        <v>0</v>
      </c>
      <c r="J38" s="12">
        <v>3</v>
      </c>
      <c r="K38" s="12"/>
      <c r="L38" s="12"/>
      <c r="M38" s="12"/>
      <c r="N38" s="12"/>
      <c r="O38" s="12"/>
      <c r="P38" s="12"/>
      <c r="Q38" s="12"/>
    </row>
    <row r="39" ht="27" customHeight="1" spans="1:17">
      <c r="A39" s="52"/>
      <c r="B39" s="54"/>
      <c r="C39" s="7"/>
      <c r="D39" s="13" t="s">
        <v>88</v>
      </c>
      <c r="E39" s="14" t="s">
        <v>89</v>
      </c>
      <c r="F39" s="12">
        <v>3</v>
      </c>
      <c r="G39" s="12">
        <v>54</v>
      </c>
      <c r="H39" s="12">
        <v>54</v>
      </c>
      <c r="I39" s="12">
        <v>0</v>
      </c>
      <c r="J39" s="12"/>
      <c r="K39" s="12">
        <v>3</v>
      </c>
      <c r="L39" s="12"/>
      <c r="M39" s="12"/>
      <c r="N39" s="12"/>
      <c r="O39" s="12"/>
      <c r="P39" s="12"/>
      <c r="Q39" s="12"/>
    </row>
    <row r="40" ht="40.5" spans="1:17">
      <c r="A40" s="52"/>
      <c r="B40" s="54"/>
      <c r="C40" s="7"/>
      <c r="D40" s="13" t="s">
        <v>90</v>
      </c>
      <c r="E40" s="14" t="s">
        <v>91</v>
      </c>
      <c r="F40" s="12">
        <v>3</v>
      </c>
      <c r="G40" s="12">
        <v>54</v>
      </c>
      <c r="H40" s="12">
        <v>54</v>
      </c>
      <c r="I40" s="12">
        <v>0</v>
      </c>
      <c r="J40" s="12"/>
      <c r="K40" s="12"/>
      <c r="L40" s="12">
        <v>3</v>
      </c>
      <c r="M40" s="12"/>
      <c r="N40" s="12"/>
      <c r="O40" s="12"/>
      <c r="P40" s="12"/>
      <c r="Q40" s="12"/>
    </row>
    <row r="41" ht="40.5" spans="1:17">
      <c r="A41" s="52"/>
      <c r="B41" s="54"/>
      <c r="C41" s="7"/>
      <c r="D41" s="13" t="s">
        <v>92</v>
      </c>
      <c r="E41" s="14" t="s">
        <v>93</v>
      </c>
      <c r="F41" s="12">
        <v>3</v>
      </c>
      <c r="G41" s="12">
        <v>54</v>
      </c>
      <c r="H41" s="12">
        <v>54</v>
      </c>
      <c r="I41" s="12">
        <v>0</v>
      </c>
      <c r="J41" s="12">
        <v>3</v>
      </c>
      <c r="K41" s="12"/>
      <c r="L41" s="12"/>
      <c r="M41" s="12"/>
      <c r="N41" s="12"/>
      <c r="O41" s="12"/>
      <c r="P41" s="12"/>
      <c r="Q41" s="12"/>
    </row>
    <row r="42" spans="1:17">
      <c r="A42" s="52"/>
      <c r="B42" s="12" t="s">
        <v>94</v>
      </c>
      <c r="C42" s="12"/>
      <c r="D42" s="12"/>
      <c r="E42" s="12"/>
      <c r="F42" s="12">
        <f t="shared" ref="F42:Q42" si="0">SUM(F35:F41)</f>
        <v>25</v>
      </c>
      <c r="G42" s="12">
        <f t="shared" si="0"/>
        <v>450</v>
      </c>
      <c r="H42" s="12">
        <f t="shared" si="0"/>
        <v>450</v>
      </c>
      <c r="I42" s="12">
        <f t="shared" si="0"/>
        <v>0</v>
      </c>
      <c r="J42" s="12">
        <f t="shared" si="0"/>
        <v>10</v>
      </c>
      <c r="K42" s="12">
        <f t="shared" si="0"/>
        <v>8</v>
      </c>
      <c r="L42" s="12">
        <f t="shared" si="0"/>
        <v>7</v>
      </c>
      <c r="M42" s="12">
        <f t="shared" si="0"/>
        <v>0</v>
      </c>
      <c r="N42" s="12">
        <f t="shared" si="0"/>
        <v>0</v>
      </c>
      <c r="O42" s="12">
        <f t="shared" si="0"/>
        <v>0</v>
      </c>
      <c r="P42" s="12">
        <f t="shared" si="0"/>
        <v>0</v>
      </c>
      <c r="Q42" s="12">
        <f t="shared" si="0"/>
        <v>0</v>
      </c>
    </row>
    <row r="43" ht="27" spans="1:17">
      <c r="A43" s="52"/>
      <c r="B43" s="54" t="s">
        <v>95</v>
      </c>
      <c r="C43" s="7">
        <v>15</v>
      </c>
      <c r="D43" s="12" t="s">
        <v>96</v>
      </c>
      <c r="E43" s="14" t="s">
        <v>97</v>
      </c>
      <c r="F43" s="12">
        <v>3</v>
      </c>
      <c r="G43" s="12">
        <v>60</v>
      </c>
      <c r="H43" s="12">
        <v>24</v>
      </c>
      <c r="I43" s="12">
        <v>36</v>
      </c>
      <c r="J43" s="12">
        <v>3</v>
      </c>
      <c r="K43" s="55"/>
      <c r="L43" s="55"/>
      <c r="M43" s="55"/>
      <c r="N43" s="55"/>
      <c r="O43" s="55"/>
      <c r="P43" s="55"/>
      <c r="Q43" s="55"/>
    </row>
    <row r="44" spans="1:17">
      <c r="A44" s="52"/>
      <c r="B44" s="54"/>
      <c r="C44" s="7"/>
      <c r="D44" s="12" t="s">
        <v>98</v>
      </c>
      <c r="E44" s="56" t="s">
        <v>99</v>
      </c>
      <c r="F44" s="12">
        <v>3</v>
      </c>
      <c r="G44" s="12">
        <v>54</v>
      </c>
      <c r="H44" s="12">
        <v>54</v>
      </c>
      <c r="I44" s="12">
        <v>0</v>
      </c>
      <c r="J44" s="12"/>
      <c r="K44" s="12"/>
      <c r="L44" s="12">
        <v>3</v>
      </c>
      <c r="M44" s="12"/>
      <c r="N44" s="12"/>
      <c r="O44" s="12"/>
      <c r="P44" s="12"/>
      <c r="Q44" s="12"/>
    </row>
    <row r="45" ht="40.5" spans="1:17">
      <c r="A45" s="52"/>
      <c r="B45" s="54"/>
      <c r="C45" s="7"/>
      <c r="D45" s="13" t="s">
        <v>100</v>
      </c>
      <c r="E45" s="14" t="s">
        <v>101</v>
      </c>
      <c r="F45" s="12">
        <v>3</v>
      </c>
      <c r="G45" s="12">
        <v>54</v>
      </c>
      <c r="H45" s="12">
        <v>54</v>
      </c>
      <c r="I45" s="12">
        <v>0</v>
      </c>
      <c r="J45" s="12"/>
      <c r="K45" s="12"/>
      <c r="L45" s="12"/>
      <c r="M45" s="12">
        <v>3</v>
      </c>
      <c r="N45" s="12"/>
      <c r="O45" s="12"/>
      <c r="P45" s="12"/>
      <c r="Q45" s="12"/>
    </row>
    <row r="46" ht="27" spans="1:17">
      <c r="A46" s="52"/>
      <c r="B46" s="54"/>
      <c r="C46" s="7"/>
      <c r="D46" s="13" t="s">
        <v>102</v>
      </c>
      <c r="E46" s="14" t="s">
        <v>103</v>
      </c>
      <c r="F46" s="12">
        <v>3</v>
      </c>
      <c r="G46" s="12">
        <v>54</v>
      </c>
      <c r="H46" s="12">
        <v>54</v>
      </c>
      <c r="I46" s="12">
        <v>0</v>
      </c>
      <c r="J46" s="12"/>
      <c r="K46" s="12"/>
      <c r="L46" s="12"/>
      <c r="M46" s="12">
        <v>3</v>
      </c>
      <c r="N46" s="12"/>
      <c r="O46" s="12"/>
      <c r="P46" s="12"/>
      <c r="Q46" s="12"/>
    </row>
    <row r="47" ht="40.5" spans="1:17">
      <c r="A47" s="52"/>
      <c r="B47" s="54"/>
      <c r="C47" s="7"/>
      <c r="D47" s="13" t="s">
        <v>104</v>
      </c>
      <c r="E47" s="56" t="s">
        <v>105</v>
      </c>
      <c r="F47" s="12">
        <v>3</v>
      </c>
      <c r="G47" s="12">
        <v>54</v>
      </c>
      <c r="H47" s="12">
        <v>54</v>
      </c>
      <c r="I47" s="12">
        <v>0</v>
      </c>
      <c r="J47" s="12"/>
      <c r="K47" s="12"/>
      <c r="L47" s="12"/>
      <c r="M47" s="12"/>
      <c r="N47" s="12">
        <v>3</v>
      </c>
      <c r="O47" s="12"/>
      <c r="P47" s="12"/>
      <c r="Q47" s="12"/>
    </row>
    <row r="48" spans="1:17">
      <c r="A48" s="52"/>
      <c r="B48" s="12" t="s">
        <v>106</v>
      </c>
      <c r="C48" s="12"/>
      <c r="D48" s="12"/>
      <c r="E48" s="12"/>
      <c r="F48" s="12">
        <f t="shared" ref="F48:Q48" si="1">SUM(F43:F47)</f>
        <v>15</v>
      </c>
      <c r="G48" s="12">
        <f t="shared" si="1"/>
        <v>276</v>
      </c>
      <c r="H48" s="12">
        <f t="shared" si="1"/>
        <v>240</v>
      </c>
      <c r="I48" s="12">
        <f t="shared" si="1"/>
        <v>36</v>
      </c>
      <c r="J48" s="12">
        <f t="shared" si="1"/>
        <v>3</v>
      </c>
      <c r="K48" s="12">
        <f t="shared" si="1"/>
        <v>0</v>
      </c>
      <c r="L48" s="12">
        <f t="shared" si="1"/>
        <v>3</v>
      </c>
      <c r="M48" s="12">
        <f t="shared" si="1"/>
        <v>6</v>
      </c>
      <c r="N48" s="12">
        <f t="shared" si="1"/>
        <v>3</v>
      </c>
      <c r="O48" s="12">
        <f t="shared" si="1"/>
        <v>0</v>
      </c>
      <c r="P48" s="12">
        <f t="shared" si="1"/>
        <v>0</v>
      </c>
      <c r="Q48" s="12">
        <f t="shared" si="1"/>
        <v>0</v>
      </c>
    </row>
    <row r="49" ht="27" spans="1:17">
      <c r="A49" s="52"/>
      <c r="B49" s="54" t="s">
        <v>107</v>
      </c>
      <c r="C49" s="7">
        <v>15</v>
      </c>
      <c r="D49" s="13" t="s">
        <v>108</v>
      </c>
      <c r="E49" s="14" t="s">
        <v>109</v>
      </c>
      <c r="F49" s="12">
        <v>3</v>
      </c>
      <c r="G49" s="12">
        <v>54</v>
      </c>
      <c r="H49" s="12">
        <v>36</v>
      </c>
      <c r="I49" s="12">
        <v>18</v>
      </c>
      <c r="J49" s="12"/>
      <c r="K49" s="12"/>
      <c r="L49" s="12"/>
      <c r="M49" s="12">
        <v>3</v>
      </c>
      <c r="N49" s="12"/>
      <c r="O49" s="12"/>
      <c r="P49" s="12"/>
      <c r="Q49" s="12"/>
    </row>
    <row r="50" ht="27" spans="1:17">
      <c r="A50" s="52"/>
      <c r="B50" s="54"/>
      <c r="C50" s="7"/>
      <c r="D50" s="13" t="s">
        <v>110</v>
      </c>
      <c r="E50" s="56" t="s">
        <v>111</v>
      </c>
      <c r="F50" s="12">
        <v>3</v>
      </c>
      <c r="G50" s="12">
        <v>60</v>
      </c>
      <c r="H50" s="12">
        <v>0</v>
      </c>
      <c r="I50" s="12">
        <v>60</v>
      </c>
      <c r="J50" s="12"/>
      <c r="K50" s="12"/>
      <c r="L50" s="12"/>
      <c r="M50" s="12">
        <v>3</v>
      </c>
      <c r="N50" s="12"/>
      <c r="O50" s="12"/>
      <c r="P50" s="12"/>
      <c r="Q50" s="12"/>
    </row>
    <row r="51" ht="27" spans="1:17">
      <c r="A51" s="52"/>
      <c r="B51" s="54"/>
      <c r="C51" s="7"/>
      <c r="D51" s="11" t="s">
        <v>112</v>
      </c>
      <c r="E51" s="57" t="s">
        <v>113</v>
      </c>
      <c r="F51" s="12">
        <v>3</v>
      </c>
      <c r="G51" s="12">
        <v>54</v>
      </c>
      <c r="H51" s="12">
        <v>36</v>
      </c>
      <c r="I51" s="12">
        <v>18</v>
      </c>
      <c r="J51" s="12"/>
      <c r="K51" s="12"/>
      <c r="L51" s="12"/>
      <c r="M51" s="12"/>
      <c r="N51" s="12">
        <v>3</v>
      </c>
      <c r="O51" s="12"/>
      <c r="P51" s="12"/>
      <c r="Q51" s="12"/>
    </row>
    <row r="52" spans="1:17">
      <c r="A52" s="52"/>
      <c r="B52" s="54"/>
      <c r="C52" s="7"/>
      <c r="D52" s="13" t="s">
        <v>114</v>
      </c>
      <c r="E52" s="56" t="s">
        <v>115</v>
      </c>
      <c r="F52" s="12">
        <v>3</v>
      </c>
      <c r="G52" s="12">
        <v>54</v>
      </c>
      <c r="H52" s="12">
        <v>36</v>
      </c>
      <c r="I52" s="12">
        <v>18</v>
      </c>
      <c r="J52" s="12"/>
      <c r="K52" s="12"/>
      <c r="L52" s="12"/>
      <c r="M52" s="12"/>
      <c r="N52" s="12">
        <v>3</v>
      </c>
      <c r="O52" s="12"/>
      <c r="P52" s="12"/>
      <c r="Q52" s="12"/>
    </row>
    <row r="53" ht="27" spans="1:17">
      <c r="A53" s="52"/>
      <c r="B53" s="54"/>
      <c r="C53" s="7"/>
      <c r="D53" s="13" t="s">
        <v>116</v>
      </c>
      <c r="E53" s="14" t="s">
        <v>117</v>
      </c>
      <c r="F53" s="12">
        <v>3</v>
      </c>
      <c r="G53" s="12">
        <v>54</v>
      </c>
      <c r="H53" s="12">
        <v>36</v>
      </c>
      <c r="I53" s="12">
        <v>18</v>
      </c>
      <c r="J53" s="12"/>
      <c r="K53" s="12"/>
      <c r="L53" s="12"/>
      <c r="M53" s="12"/>
      <c r="N53" s="12"/>
      <c r="O53" s="12">
        <v>3</v>
      </c>
      <c r="P53" s="12"/>
      <c r="Q53" s="12"/>
    </row>
    <row r="54" spans="1:17">
      <c r="A54" s="52"/>
      <c r="B54" s="12" t="s">
        <v>118</v>
      </c>
      <c r="C54" s="12"/>
      <c r="D54" s="12"/>
      <c r="E54" s="12"/>
      <c r="F54" s="12">
        <f t="shared" ref="F54:Q54" si="2">SUM(F49:F53)</f>
        <v>15</v>
      </c>
      <c r="G54" s="12">
        <f t="shared" si="2"/>
        <v>276</v>
      </c>
      <c r="H54" s="12">
        <f t="shared" si="2"/>
        <v>144</v>
      </c>
      <c r="I54" s="12">
        <f t="shared" si="2"/>
        <v>132</v>
      </c>
      <c r="J54" s="12">
        <f t="shared" si="2"/>
        <v>0</v>
      </c>
      <c r="K54" s="12">
        <f t="shared" si="2"/>
        <v>0</v>
      </c>
      <c r="L54" s="12">
        <f t="shared" si="2"/>
        <v>0</v>
      </c>
      <c r="M54" s="12">
        <f t="shared" si="2"/>
        <v>6</v>
      </c>
      <c r="N54" s="12">
        <f t="shared" si="2"/>
        <v>6</v>
      </c>
      <c r="O54" s="12">
        <f t="shared" si="2"/>
        <v>3</v>
      </c>
      <c r="P54" s="12">
        <f t="shared" si="2"/>
        <v>0</v>
      </c>
      <c r="Q54" s="12">
        <f t="shared" si="2"/>
        <v>0</v>
      </c>
    </row>
    <row r="55" ht="27" spans="1:17">
      <c r="A55" s="52"/>
      <c r="B55" s="58" t="s">
        <v>119</v>
      </c>
      <c r="C55" s="59">
        <v>3</v>
      </c>
      <c r="D55" s="13" t="s">
        <v>119</v>
      </c>
      <c r="E55" s="56" t="s">
        <v>120</v>
      </c>
      <c r="F55" s="12">
        <v>3</v>
      </c>
      <c r="G55" s="12" t="s">
        <v>121</v>
      </c>
      <c r="H55" s="12">
        <v>0</v>
      </c>
      <c r="I55" s="12" t="s">
        <v>121</v>
      </c>
      <c r="J55" s="12"/>
      <c r="K55" s="12"/>
      <c r="L55" s="12"/>
      <c r="M55" s="12"/>
      <c r="N55" s="12"/>
      <c r="O55" s="12"/>
      <c r="P55" s="12"/>
      <c r="Q55" s="12">
        <v>3</v>
      </c>
    </row>
    <row r="56" ht="81" spans="1:17">
      <c r="A56" s="52"/>
      <c r="B56" s="58" t="s">
        <v>122</v>
      </c>
      <c r="C56" s="56">
        <v>2</v>
      </c>
      <c r="D56" s="13" t="s">
        <v>123</v>
      </c>
      <c r="E56" s="56" t="s">
        <v>124</v>
      </c>
      <c r="F56" s="12">
        <v>2</v>
      </c>
      <c r="G56" s="12">
        <v>36</v>
      </c>
      <c r="H56" s="12">
        <v>18</v>
      </c>
      <c r="I56" s="12">
        <v>18</v>
      </c>
      <c r="J56" s="12"/>
      <c r="K56" s="12"/>
      <c r="L56" s="12"/>
      <c r="M56" s="12"/>
      <c r="N56" s="12"/>
      <c r="O56" s="12"/>
      <c r="P56" s="12">
        <v>2</v>
      </c>
      <c r="Q56" s="12"/>
    </row>
    <row r="57" ht="38.25" spans="1:17">
      <c r="A57" s="52"/>
      <c r="B57" s="60" t="s">
        <v>125</v>
      </c>
      <c r="C57" s="56">
        <v>4</v>
      </c>
      <c r="D57" s="13" t="s">
        <v>126</v>
      </c>
      <c r="E57" s="56" t="s">
        <v>127</v>
      </c>
      <c r="F57" s="12">
        <v>4</v>
      </c>
      <c r="G57" s="12" t="s">
        <v>121</v>
      </c>
      <c r="H57" s="12">
        <v>0</v>
      </c>
      <c r="I57" s="12" t="s">
        <v>121</v>
      </c>
      <c r="J57" s="12"/>
      <c r="K57" s="12"/>
      <c r="L57" s="12"/>
      <c r="M57" s="12"/>
      <c r="N57" s="12"/>
      <c r="O57" s="12"/>
      <c r="P57" s="12"/>
      <c r="Q57" s="12">
        <v>4</v>
      </c>
    </row>
    <row r="58" ht="13.15" customHeight="1" spans="1:17">
      <c r="A58" s="12" t="s">
        <v>128</v>
      </c>
      <c r="B58" s="12"/>
      <c r="C58" s="12"/>
      <c r="D58" s="12"/>
      <c r="E58" s="12"/>
      <c r="F58" s="12">
        <f>SUM(C57,C56,C55,C49,C43,C35)</f>
        <v>64</v>
      </c>
      <c r="G58" s="12">
        <v>1178</v>
      </c>
      <c r="H58" s="12">
        <f>SUM(H42,H48,H54,H55,H56,H57)</f>
        <v>852</v>
      </c>
      <c r="I58" s="12">
        <v>350</v>
      </c>
      <c r="J58" s="12">
        <f t="shared" ref="J58:Q58" si="3">SUM(J42,J48,J54:J57)</f>
        <v>13</v>
      </c>
      <c r="K58" s="12">
        <f t="shared" si="3"/>
        <v>8</v>
      </c>
      <c r="L58" s="12">
        <f t="shared" si="3"/>
        <v>10</v>
      </c>
      <c r="M58" s="12">
        <f t="shared" si="3"/>
        <v>12</v>
      </c>
      <c r="N58" s="12">
        <f t="shared" si="3"/>
        <v>9</v>
      </c>
      <c r="O58" s="12">
        <f t="shared" si="3"/>
        <v>3</v>
      </c>
      <c r="P58" s="12">
        <f t="shared" si="3"/>
        <v>2</v>
      </c>
      <c r="Q58" s="12">
        <f t="shared" si="3"/>
        <v>7</v>
      </c>
    </row>
    <row r="59" ht="67.5" spans="1:17">
      <c r="A59" s="52" t="s">
        <v>129</v>
      </c>
      <c r="B59" s="60" t="s">
        <v>130</v>
      </c>
      <c r="C59" s="61">
        <v>4</v>
      </c>
      <c r="D59" s="13" t="s">
        <v>131</v>
      </c>
      <c r="E59" s="56" t="s">
        <v>132</v>
      </c>
      <c r="F59" s="12">
        <v>2</v>
      </c>
      <c r="G59" s="12">
        <v>36</v>
      </c>
      <c r="H59" s="12">
        <v>36</v>
      </c>
      <c r="I59" s="12">
        <v>0</v>
      </c>
      <c r="J59" s="12"/>
      <c r="K59" s="12">
        <v>2</v>
      </c>
      <c r="L59" s="12"/>
      <c r="M59" s="12"/>
      <c r="N59" s="12"/>
      <c r="O59" s="12"/>
      <c r="P59" s="12"/>
      <c r="Q59" s="12"/>
    </row>
    <row r="60" ht="40.5" spans="1:17">
      <c r="A60" s="52"/>
      <c r="B60" s="60"/>
      <c r="C60" s="52"/>
      <c r="D60" s="13" t="s">
        <v>133</v>
      </c>
      <c r="E60" s="56" t="s">
        <v>134</v>
      </c>
      <c r="F60" s="12">
        <v>2</v>
      </c>
      <c r="G60" s="12">
        <v>36</v>
      </c>
      <c r="H60" s="12">
        <v>36</v>
      </c>
      <c r="I60" s="12">
        <v>0</v>
      </c>
      <c r="J60" s="12"/>
      <c r="K60" s="12">
        <v>2</v>
      </c>
      <c r="L60" s="12"/>
      <c r="M60" s="12"/>
      <c r="N60" s="12"/>
      <c r="O60" s="12"/>
      <c r="P60" s="12"/>
      <c r="Q60" s="12"/>
    </row>
    <row r="61" spans="1:17">
      <c r="A61" s="52"/>
      <c r="B61" s="12" t="s">
        <v>135</v>
      </c>
      <c r="C61" s="12"/>
      <c r="D61" s="12"/>
      <c r="E61" s="12"/>
      <c r="F61" s="12">
        <f t="shared" ref="F61:Q61" si="4">SUM(F59:F60)</f>
        <v>4</v>
      </c>
      <c r="G61" s="12">
        <f t="shared" si="4"/>
        <v>72</v>
      </c>
      <c r="H61" s="12">
        <f t="shared" si="4"/>
        <v>72</v>
      </c>
      <c r="I61" s="12">
        <f t="shared" si="4"/>
        <v>0</v>
      </c>
      <c r="J61" s="12">
        <f t="shared" si="4"/>
        <v>0</v>
      </c>
      <c r="K61" s="12">
        <f t="shared" si="4"/>
        <v>4</v>
      </c>
      <c r="L61" s="12">
        <f t="shared" si="4"/>
        <v>0</v>
      </c>
      <c r="M61" s="12">
        <f t="shared" si="4"/>
        <v>0</v>
      </c>
      <c r="N61" s="12">
        <f t="shared" si="4"/>
        <v>0</v>
      </c>
      <c r="O61" s="12">
        <f t="shared" si="4"/>
        <v>0</v>
      </c>
      <c r="P61" s="12">
        <f t="shared" si="4"/>
        <v>0</v>
      </c>
      <c r="Q61" s="12">
        <f t="shared" si="4"/>
        <v>0</v>
      </c>
    </row>
    <row r="62" ht="27" spans="1:17">
      <c r="A62" s="52"/>
      <c r="B62" s="54" t="s">
        <v>136</v>
      </c>
      <c r="C62" s="5">
        <v>31</v>
      </c>
      <c r="D62" s="13" t="s">
        <v>137</v>
      </c>
      <c r="E62" s="14" t="s">
        <v>138</v>
      </c>
      <c r="F62" s="12">
        <v>3</v>
      </c>
      <c r="G62" s="12">
        <v>54</v>
      </c>
      <c r="H62" s="12">
        <v>54</v>
      </c>
      <c r="I62" s="12">
        <v>0</v>
      </c>
      <c r="J62" s="12"/>
      <c r="K62" s="12">
        <v>2</v>
      </c>
      <c r="L62" s="12"/>
      <c r="M62" s="12"/>
      <c r="N62" s="12"/>
      <c r="O62" s="12"/>
      <c r="P62" s="12"/>
      <c r="Q62" s="12"/>
    </row>
    <row r="63" ht="27" spans="1:17">
      <c r="A63" s="52"/>
      <c r="B63" s="54"/>
      <c r="C63" s="7"/>
      <c r="D63" s="13" t="s">
        <v>139</v>
      </c>
      <c r="E63" s="14" t="s">
        <v>140</v>
      </c>
      <c r="F63" s="12">
        <v>3</v>
      </c>
      <c r="G63" s="12">
        <v>54</v>
      </c>
      <c r="H63" s="12">
        <v>54</v>
      </c>
      <c r="I63" s="12">
        <v>0</v>
      </c>
      <c r="J63" s="12"/>
      <c r="K63" s="12"/>
      <c r="L63" s="12"/>
      <c r="M63" s="12"/>
      <c r="N63" s="12">
        <v>3</v>
      </c>
      <c r="O63" s="12"/>
      <c r="P63" s="12"/>
      <c r="Q63" s="12"/>
    </row>
    <row r="64" spans="1:17">
      <c r="A64" s="52"/>
      <c r="B64" s="54"/>
      <c r="C64" s="7"/>
      <c r="D64" s="13" t="s">
        <v>141</v>
      </c>
      <c r="E64" s="14" t="s">
        <v>142</v>
      </c>
      <c r="F64" s="12">
        <v>3</v>
      </c>
      <c r="G64" s="12">
        <v>54</v>
      </c>
      <c r="H64" s="12">
        <v>54</v>
      </c>
      <c r="I64" s="12">
        <v>0</v>
      </c>
      <c r="J64" s="12"/>
      <c r="K64" s="12"/>
      <c r="L64" s="12"/>
      <c r="M64" s="12"/>
      <c r="N64" s="12">
        <v>3</v>
      </c>
      <c r="O64" s="12"/>
      <c r="P64" s="12"/>
      <c r="Q64" s="12"/>
    </row>
    <row r="65" ht="27" spans="1:17">
      <c r="A65" s="52"/>
      <c r="B65" s="54"/>
      <c r="C65" s="7"/>
      <c r="D65" s="13" t="s">
        <v>143</v>
      </c>
      <c r="E65" s="14" t="s">
        <v>144</v>
      </c>
      <c r="F65" s="12">
        <v>3</v>
      </c>
      <c r="G65" s="12">
        <v>54</v>
      </c>
      <c r="H65" s="12">
        <v>54</v>
      </c>
      <c r="I65" s="12">
        <v>0</v>
      </c>
      <c r="J65" s="12"/>
      <c r="K65" s="12"/>
      <c r="L65" s="12"/>
      <c r="M65" s="12"/>
      <c r="N65" s="12"/>
      <c r="O65" s="12">
        <v>3</v>
      </c>
      <c r="P65" s="12"/>
      <c r="Q65" s="12"/>
    </row>
    <row r="66" ht="27" spans="1:17">
      <c r="A66" s="52"/>
      <c r="B66" s="54"/>
      <c r="C66" s="7"/>
      <c r="D66" s="13" t="s">
        <v>145</v>
      </c>
      <c r="E66" s="56" t="s">
        <v>146</v>
      </c>
      <c r="F66" s="12">
        <v>3</v>
      </c>
      <c r="G66" s="12">
        <v>54</v>
      </c>
      <c r="H66" s="12">
        <v>54</v>
      </c>
      <c r="I66" s="12">
        <v>0</v>
      </c>
      <c r="J66" s="12"/>
      <c r="K66" s="12"/>
      <c r="L66" s="12"/>
      <c r="M66" s="12"/>
      <c r="N66" s="12">
        <v>3</v>
      </c>
      <c r="O66" s="12"/>
      <c r="P66" s="12"/>
      <c r="Q66" s="12"/>
    </row>
    <row r="67" ht="27" spans="1:17">
      <c r="A67" s="52"/>
      <c r="B67" s="54"/>
      <c r="C67" s="7"/>
      <c r="D67" s="13" t="s">
        <v>147</v>
      </c>
      <c r="E67" s="14" t="s">
        <v>148</v>
      </c>
      <c r="F67" s="12">
        <v>3</v>
      </c>
      <c r="G67" s="12">
        <v>54</v>
      </c>
      <c r="H67" s="12">
        <v>54</v>
      </c>
      <c r="I67" s="12">
        <v>0</v>
      </c>
      <c r="J67" s="12"/>
      <c r="K67" s="12"/>
      <c r="L67" s="12"/>
      <c r="M67" s="12"/>
      <c r="N67" s="12"/>
      <c r="O67" s="12"/>
      <c r="P67" s="12">
        <v>3</v>
      </c>
      <c r="Q67" s="12"/>
    </row>
    <row r="68" ht="27" spans="1:17">
      <c r="A68" s="52"/>
      <c r="B68" s="54"/>
      <c r="C68" s="7"/>
      <c r="D68" s="13" t="s">
        <v>149</v>
      </c>
      <c r="E68" s="14" t="s">
        <v>150</v>
      </c>
      <c r="F68" s="12">
        <v>3</v>
      </c>
      <c r="G68" s="12">
        <v>54</v>
      </c>
      <c r="H68" s="12">
        <v>36</v>
      </c>
      <c r="I68" s="12">
        <v>18</v>
      </c>
      <c r="J68" s="12"/>
      <c r="K68" s="12"/>
      <c r="L68" s="12"/>
      <c r="M68" s="12"/>
      <c r="N68" s="12"/>
      <c r="O68" s="12"/>
      <c r="P68" s="12">
        <v>3</v>
      </c>
      <c r="Q68" s="12"/>
    </row>
    <row r="69" ht="54" spans="1:17">
      <c r="A69" s="52"/>
      <c r="B69" s="54"/>
      <c r="C69" s="7"/>
      <c r="D69" s="13" t="s">
        <v>151</v>
      </c>
      <c r="E69" s="56" t="s">
        <v>152</v>
      </c>
      <c r="F69" s="12">
        <v>3</v>
      </c>
      <c r="G69" s="12">
        <v>54</v>
      </c>
      <c r="H69" s="12">
        <v>36</v>
      </c>
      <c r="I69" s="12">
        <v>18</v>
      </c>
      <c r="J69" s="12"/>
      <c r="K69" s="12"/>
      <c r="L69" s="12"/>
      <c r="M69" s="12"/>
      <c r="N69" s="12"/>
      <c r="O69" s="12">
        <v>3</v>
      </c>
      <c r="P69" s="12"/>
      <c r="Q69" s="12"/>
    </row>
    <row r="70" spans="1:17">
      <c r="A70" s="52"/>
      <c r="B70" s="54"/>
      <c r="C70" s="7"/>
      <c r="D70" s="13" t="s">
        <v>153</v>
      </c>
      <c r="E70" s="14" t="s">
        <v>154</v>
      </c>
      <c r="F70" s="12">
        <v>3</v>
      </c>
      <c r="G70" s="12">
        <v>54</v>
      </c>
      <c r="H70" s="12">
        <v>54</v>
      </c>
      <c r="I70" s="12">
        <v>0</v>
      </c>
      <c r="J70" s="12"/>
      <c r="K70" s="12"/>
      <c r="L70" s="12"/>
      <c r="M70" s="12"/>
      <c r="N70" s="12"/>
      <c r="O70" s="12">
        <v>3</v>
      </c>
      <c r="P70" s="12"/>
      <c r="Q70" s="12"/>
    </row>
    <row r="71" ht="27" spans="1:17">
      <c r="A71" s="52"/>
      <c r="B71" s="54"/>
      <c r="C71" s="7"/>
      <c r="D71" s="11" t="s">
        <v>155</v>
      </c>
      <c r="E71" s="57" t="s">
        <v>156</v>
      </c>
      <c r="F71" s="12">
        <v>3</v>
      </c>
      <c r="G71" s="12">
        <v>54</v>
      </c>
      <c r="H71" s="12">
        <v>54</v>
      </c>
      <c r="I71" s="12">
        <v>0</v>
      </c>
      <c r="J71" s="12"/>
      <c r="K71" s="12"/>
      <c r="L71" s="12">
        <v>3</v>
      </c>
      <c r="M71" s="12"/>
      <c r="N71" s="12"/>
      <c r="O71" s="12"/>
      <c r="P71" s="12"/>
      <c r="Q71" s="12"/>
    </row>
    <row r="72" ht="27" spans="1:17">
      <c r="A72" s="52"/>
      <c r="B72" s="54"/>
      <c r="C72" s="7"/>
      <c r="D72" s="13" t="s">
        <v>157</v>
      </c>
      <c r="E72" s="14" t="s">
        <v>158</v>
      </c>
      <c r="F72" s="12">
        <v>3</v>
      </c>
      <c r="G72" s="12">
        <v>54</v>
      </c>
      <c r="H72" s="12">
        <v>54</v>
      </c>
      <c r="I72" s="12">
        <v>0</v>
      </c>
      <c r="J72" s="12"/>
      <c r="K72" s="12"/>
      <c r="L72" s="12"/>
      <c r="M72" s="12"/>
      <c r="N72" s="12"/>
      <c r="O72" s="12">
        <v>3</v>
      </c>
      <c r="P72" s="12"/>
      <c r="Q72" s="12"/>
    </row>
    <row r="73" ht="40.5" spans="1:17">
      <c r="A73" s="52"/>
      <c r="B73" s="54"/>
      <c r="C73" s="7"/>
      <c r="D73" s="13" t="s">
        <v>159</v>
      </c>
      <c r="E73" s="14" t="s">
        <v>160</v>
      </c>
      <c r="F73" s="12">
        <v>3</v>
      </c>
      <c r="G73" s="12">
        <v>54</v>
      </c>
      <c r="H73" s="12">
        <v>54</v>
      </c>
      <c r="I73" s="12">
        <v>0</v>
      </c>
      <c r="J73" s="12"/>
      <c r="K73" s="12"/>
      <c r="L73" s="12"/>
      <c r="M73" s="12"/>
      <c r="N73" s="12"/>
      <c r="O73" s="12"/>
      <c r="P73" s="12">
        <v>3</v>
      </c>
      <c r="Q73" s="12"/>
    </row>
    <row r="74" ht="40.5" spans="1:17">
      <c r="A74" s="52"/>
      <c r="B74" s="54"/>
      <c r="C74" s="7"/>
      <c r="D74" s="13" t="s">
        <v>161</v>
      </c>
      <c r="E74" s="14" t="s">
        <v>162</v>
      </c>
      <c r="F74" s="12">
        <v>3</v>
      </c>
      <c r="G74" s="12">
        <v>54</v>
      </c>
      <c r="H74" s="12">
        <v>54</v>
      </c>
      <c r="I74" s="12">
        <v>0</v>
      </c>
      <c r="J74" s="12"/>
      <c r="K74" s="12"/>
      <c r="L74" s="12"/>
      <c r="M74" s="12"/>
      <c r="N74" s="12"/>
      <c r="O74" s="12"/>
      <c r="P74" s="12">
        <v>3</v>
      </c>
      <c r="Q74" s="12"/>
    </row>
    <row r="75" ht="27" spans="1:17">
      <c r="A75" s="52"/>
      <c r="B75" s="54"/>
      <c r="C75" s="7"/>
      <c r="D75" s="13" t="s">
        <v>163</v>
      </c>
      <c r="E75" s="14" t="s">
        <v>164</v>
      </c>
      <c r="F75" s="12">
        <v>3</v>
      </c>
      <c r="G75" s="12">
        <v>60</v>
      </c>
      <c r="H75" s="12">
        <v>20</v>
      </c>
      <c r="I75" s="12">
        <v>40</v>
      </c>
      <c r="J75" s="12"/>
      <c r="K75" s="12"/>
      <c r="L75" s="12"/>
      <c r="M75" s="12"/>
      <c r="N75" s="12"/>
      <c r="O75" s="12">
        <v>3</v>
      </c>
      <c r="P75" s="12"/>
      <c r="Q75" s="12"/>
    </row>
    <row r="76" ht="27" spans="1:17">
      <c r="A76" s="52"/>
      <c r="B76" s="54"/>
      <c r="C76" s="7"/>
      <c r="D76" s="13" t="s">
        <v>165</v>
      </c>
      <c r="E76" s="14" t="s">
        <v>166</v>
      </c>
      <c r="F76" s="12">
        <v>3</v>
      </c>
      <c r="G76" s="12">
        <v>54</v>
      </c>
      <c r="H76" s="12">
        <v>36</v>
      </c>
      <c r="I76" s="12">
        <v>18</v>
      </c>
      <c r="J76" s="12"/>
      <c r="K76" s="12"/>
      <c r="L76" s="12"/>
      <c r="M76" s="12"/>
      <c r="N76" s="12"/>
      <c r="O76" s="12">
        <v>3</v>
      </c>
      <c r="P76" s="12"/>
      <c r="Q76" s="12"/>
    </row>
    <row r="77" ht="41.55" customHeight="1" spans="1:17">
      <c r="A77" s="52"/>
      <c r="B77" s="54"/>
      <c r="C77" s="7"/>
      <c r="D77" s="13" t="s">
        <v>167</v>
      </c>
      <c r="E77" s="14" t="s">
        <v>168</v>
      </c>
      <c r="F77" s="12">
        <v>2</v>
      </c>
      <c r="G77" s="12">
        <v>40</v>
      </c>
      <c r="H77" s="12">
        <v>20</v>
      </c>
      <c r="I77" s="12">
        <v>20</v>
      </c>
      <c r="J77" s="12"/>
      <c r="K77" s="12"/>
      <c r="L77" s="12">
        <v>2</v>
      </c>
      <c r="M77" s="12"/>
      <c r="N77" s="12"/>
      <c r="O77" s="12"/>
      <c r="P77" s="12"/>
      <c r="Q77" s="12"/>
    </row>
    <row r="78" ht="52.05" customHeight="1" spans="1:17">
      <c r="A78" s="52"/>
      <c r="B78" s="54"/>
      <c r="C78" s="7"/>
      <c r="D78" s="13" t="s">
        <v>169</v>
      </c>
      <c r="E78" s="56" t="s">
        <v>170</v>
      </c>
      <c r="F78" s="12">
        <v>3</v>
      </c>
      <c r="G78" s="12">
        <v>60</v>
      </c>
      <c r="H78" s="12">
        <v>20</v>
      </c>
      <c r="I78" s="12">
        <v>40</v>
      </c>
      <c r="J78" s="12"/>
      <c r="K78" s="12"/>
      <c r="L78" s="12"/>
      <c r="M78" s="12"/>
      <c r="N78" s="12"/>
      <c r="O78" s="12">
        <v>3</v>
      </c>
      <c r="P78" s="12"/>
      <c r="Q78" s="12"/>
    </row>
    <row r="79" ht="41.55" customHeight="1" spans="1:17">
      <c r="A79" s="52"/>
      <c r="B79" s="54"/>
      <c r="C79" s="7"/>
      <c r="D79" s="13" t="s">
        <v>171</v>
      </c>
      <c r="E79" s="56" t="s">
        <v>172</v>
      </c>
      <c r="F79" s="12">
        <v>3</v>
      </c>
      <c r="G79" s="12">
        <v>60</v>
      </c>
      <c r="H79" s="12">
        <v>20</v>
      </c>
      <c r="I79" s="12">
        <v>40</v>
      </c>
      <c r="J79" s="12"/>
      <c r="K79" s="12"/>
      <c r="L79" s="12"/>
      <c r="M79" s="12"/>
      <c r="N79" s="12"/>
      <c r="O79" s="12">
        <v>3</v>
      </c>
      <c r="P79" s="12"/>
      <c r="Q79" s="12"/>
    </row>
    <row r="80" ht="27" spans="1:17">
      <c r="A80" s="52"/>
      <c r="B80" s="54"/>
      <c r="C80" s="7"/>
      <c r="D80" s="13" t="s">
        <v>173</v>
      </c>
      <c r="E80" s="14" t="s">
        <v>174</v>
      </c>
      <c r="F80" s="12">
        <v>3</v>
      </c>
      <c r="G80" s="12">
        <v>54</v>
      </c>
      <c r="H80" s="12">
        <v>36</v>
      </c>
      <c r="I80" s="12">
        <v>18</v>
      </c>
      <c r="J80" s="12"/>
      <c r="K80" s="12"/>
      <c r="L80" s="12"/>
      <c r="M80" s="12">
        <v>3</v>
      </c>
      <c r="N80" s="12"/>
      <c r="O80" s="12"/>
      <c r="P80" s="12"/>
      <c r="Q80" s="12"/>
    </row>
    <row r="81" ht="27" spans="1:17">
      <c r="A81" s="52"/>
      <c r="B81" s="54"/>
      <c r="C81" s="7"/>
      <c r="D81" s="13" t="s">
        <v>175</v>
      </c>
      <c r="E81" s="14" t="s">
        <v>176</v>
      </c>
      <c r="F81" s="12">
        <v>3</v>
      </c>
      <c r="G81" s="12">
        <v>60</v>
      </c>
      <c r="H81" s="12">
        <v>20</v>
      </c>
      <c r="I81" s="12">
        <v>40</v>
      </c>
      <c r="J81" s="12"/>
      <c r="K81" s="12"/>
      <c r="L81" s="12"/>
      <c r="M81" s="12"/>
      <c r="N81" s="12">
        <v>3</v>
      </c>
      <c r="O81" s="12"/>
      <c r="P81" s="12"/>
      <c r="Q81" s="12"/>
    </row>
    <row r="82" ht="27" spans="1:17">
      <c r="A82" s="52"/>
      <c r="B82" s="54"/>
      <c r="C82" s="7"/>
      <c r="D82" s="13" t="s">
        <v>177</v>
      </c>
      <c r="E82" s="14" t="s">
        <v>178</v>
      </c>
      <c r="F82" s="12">
        <v>2</v>
      </c>
      <c r="G82" s="12">
        <v>36</v>
      </c>
      <c r="H82" s="12">
        <v>36</v>
      </c>
      <c r="I82" s="12">
        <v>0</v>
      </c>
      <c r="J82" s="12">
        <v>2</v>
      </c>
      <c r="K82" s="12"/>
      <c r="L82" s="12"/>
      <c r="M82" s="12"/>
      <c r="N82" s="12"/>
      <c r="O82" s="12"/>
      <c r="P82" s="12"/>
      <c r="Q82" s="12"/>
    </row>
    <row r="83" ht="40.5" spans="1:17">
      <c r="A83" s="52"/>
      <c r="B83" s="54"/>
      <c r="C83" s="7"/>
      <c r="D83" s="13" t="s">
        <v>179</v>
      </c>
      <c r="E83" s="14" t="s">
        <v>180</v>
      </c>
      <c r="F83" s="12">
        <v>2</v>
      </c>
      <c r="G83" s="12">
        <v>36</v>
      </c>
      <c r="H83" s="12">
        <v>36</v>
      </c>
      <c r="I83" s="12">
        <v>0</v>
      </c>
      <c r="J83" s="12"/>
      <c r="K83" s="12">
        <v>2</v>
      </c>
      <c r="L83" s="12"/>
      <c r="M83" s="12"/>
      <c r="N83" s="12"/>
      <c r="O83" s="12"/>
      <c r="P83" s="12"/>
      <c r="Q83" s="12"/>
    </row>
    <row r="84" ht="40.5" spans="1:17">
      <c r="A84" s="52"/>
      <c r="B84" s="54"/>
      <c r="C84" s="7"/>
      <c r="D84" s="13" t="s">
        <v>181</v>
      </c>
      <c r="E84" s="14" t="s">
        <v>182</v>
      </c>
      <c r="F84" s="12">
        <v>2</v>
      </c>
      <c r="G84" s="12">
        <v>40</v>
      </c>
      <c r="H84" s="12">
        <v>0</v>
      </c>
      <c r="I84" s="12">
        <v>40</v>
      </c>
      <c r="J84" s="12"/>
      <c r="K84" s="12"/>
      <c r="L84" s="12"/>
      <c r="M84" s="12"/>
      <c r="N84" s="12"/>
      <c r="O84" s="12"/>
      <c r="P84" s="12">
        <v>2</v>
      </c>
      <c r="Q84" s="12"/>
    </row>
    <row r="85" spans="1:17">
      <c r="A85" s="52"/>
      <c r="B85" s="54"/>
      <c r="C85" s="7"/>
      <c r="D85" s="13" t="s">
        <v>183</v>
      </c>
      <c r="E85" s="14" t="s">
        <v>184</v>
      </c>
      <c r="F85" s="12">
        <v>3</v>
      </c>
      <c r="G85" s="12">
        <v>54</v>
      </c>
      <c r="H85" s="12">
        <v>36</v>
      </c>
      <c r="I85" s="12">
        <v>18</v>
      </c>
      <c r="J85" s="12"/>
      <c r="K85" s="12"/>
      <c r="L85" s="12"/>
      <c r="M85" s="12">
        <v>3</v>
      </c>
      <c r="N85" s="12"/>
      <c r="O85" s="12"/>
      <c r="P85" s="12"/>
      <c r="Q85" s="12"/>
    </row>
    <row r="86" ht="27" spans="1:17">
      <c r="A86" s="52"/>
      <c r="B86" s="54"/>
      <c r="C86" s="7"/>
      <c r="D86" s="13" t="s">
        <v>185</v>
      </c>
      <c r="E86" s="14" t="s">
        <v>186</v>
      </c>
      <c r="F86" s="12">
        <v>3</v>
      </c>
      <c r="G86" s="12">
        <v>54</v>
      </c>
      <c r="H86" s="12">
        <v>36</v>
      </c>
      <c r="I86" s="12">
        <v>18</v>
      </c>
      <c r="J86" s="12"/>
      <c r="K86" s="12"/>
      <c r="L86" s="12"/>
      <c r="M86" s="12"/>
      <c r="N86" s="12"/>
      <c r="O86" s="12">
        <v>3</v>
      </c>
      <c r="P86" s="12"/>
      <c r="Q86" s="12"/>
    </row>
    <row r="87" ht="27" spans="1:17">
      <c r="A87" s="52"/>
      <c r="B87" s="54"/>
      <c r="C87" s="7"/>
      <c r="D87" s="13" t="s">
        <v>187</v>
      </c>
      <c r="E87" s="14" t="s">
        <v>188</v>
      </c>
      <c r="F87" s="12">
        <v>3</v>
      </c>
      <c r="G87" s="12">
        <v>60</v>
      </c>
      <c r="H87" s="12">
        <v>0</v>
      </c>
      <c r="I87" s="12">
        <v>60</v>
      </c>
      <c r="J87" s="12"/>
      <c r="K87" s="12"/>
      <c r="L87" s="12"/>
      <c r="M87" s="12"/>
      <c r="N87" s="12">
        <v>3</v>
      </c>
      <c r="O87" s="12"/>
      <c r="P87" s="12"/>
      <c r="Q87" s="12"/>
    </row>
    <row r="88" ht="27" spans="1:17">
      <c r="A88" s="52"/>
      <c r="B88" s="54"/>
      <c r="C88" s="7"/>
      <c r="D88" s="13" t="s">
        <v>189</v>
      </c>
      <c r="E88" s="14" t="s">
        <v>190</v>
      </c>
      <c r="F88" s="12">
        <v>3</v>
      </c>
      <c r="G88" s="12">
        <v>60</v>
      </c>
      <c r="H88" s="12">
        <v>20</v>
      </c>
      <c r="I88" s="12">
        <v>40</v>
      </c>
      <c r="J88" s="12"/>
      <c r="K88" s="12"/>
      <c r="L88" s="12"/>
      <c r="M88" s="12">
        <v>3</v>
      </c>
      <c r="N88" s="12"/>
      <c r="O88" s="12"/>
      <c r="P88" s="12"/>
      <c r="Q88" s="12"/>
    </row>
    <row r="89" ht="67.5" spans="1:17">
      <c r="A89" s="52"/>
      <c r="B89" s="54"/>
      <c r="C89" s="7"/>
      <c r="D89" s="13" t="s">
        <v>191</v>
      </c>
      <c r="E89" s="14" t="s">
        <v>192</v>
      </c>
      <c r="F89" s="12">
        <v>2</v>
      </c>
      <c r="G89" s="12">
        <v>40</v>
      </c>
      <c r="H89" s="12">
        <v>0</v>
      </c>
      <c r="I89" s="12">
        <v>40</v>
      </c>
      <c r="J89" s="12"/>
      <c r="K89" s="12"/>
      <c r="L89" s="12"/>
      <c r="M89" s="12">
        <v>2</v>
      </c>
      <c r="N89" s="12"/>
      <c r="O89" s="12"/>
      <c r="P89" s="12"/>
      <c r="Q89" s="12"/>
    </row>
    <row r="90" ht="27" spans="1:17">
      <c r="A90" s="52"/>
      <c r="B90" s="54"/>
      <c r="C90" s="7"/>
      <c r="D90" s="13" t="s">
        <v>193</v>
      </c>
      <c r="E90" s="14" t="s">
        <v>194</v>
      </c>
      <c r="F90" s="12">
        <v>3</v>
      </c>
      <c r="G90" s="12">
        <v>60</v>
      </c>
      <c r="H90" s="12">
        <v>0</v>
      </c>
      <c r="I90" s="12">
        <v>60</v>
      </c>
      <c r="J90" s="12"/>
      <c r="K90" s="12"/>
      <c r="L90" s="12"/>
      <c r="M90" s="12"/>
      <c r="N90" s="12">
        <v>3</v>
      </c>
      <c r="O90" s="12"/>
      <c r="P90" s="12"/>
      <c r="Q90" s="12"/>
    </row>
    <row r="91" ht="27" spans="1:17">
      <c r="A91" s="52"/>
      <c r="B91" s="54"/>
      <c r="C91" s="7"/>
      <c r="D91" s="13" t="s">
        <v>195</v>
      </c>
      <c r="E91" s="14" t="s">
        <v>196</v>
      </c>
      <c r="F91" s="12">
        <v>3</v>
      </c>
      <c r="G91" s="12">
        <v>60</v>
      </c>
      <c r="H91" s="12">
        <v>0</v>
      </c>
      <c r="I91" s="12">
        <v>60</v>
      </c>
      <c r="J91" s="12"/>
      <c r="K91" s="12"/>
      <c r="L91" s="12"/>
      <c r="M91" s="12">
        <v>3</v>
      </c>
      <c r="O91" s="12"/>
      <c r="P91" s="12"/>
      <c r="Q91" s="12"/>
    </row>
    <row r="92" spans="1:17">
      <c r="A92" s="52"/>
      <c r="B92" s="54"/>
      <c r="C92" s="7"/>
      <c r="D92" s="13" t="s">
        <v>197</v>
      </c>
      <c r="E92" s="14" t="s">
        <v>198</v>
      </c>
      <c r="F92" s="12">
        <v>2</v>
      </c>
      <c r="G92" s="12">
        <v>36</v>
      </c>
      <c r="H92" s="12">
        <v>24</v>
      </c>
      <c r="I92" s="12">
        <v>12</v>
      </c>
      <c r="J92" s="12"/>
      <c r="K92" s="12">
        <v>2</v>
      </c>
      <c r="L92" s="12"/>
      <c r="M92" s="12"/>
      <c r="N92" s="12"/>
      <c r="O92" s="12"/>
      <c r="P92" s="12"/>
      <c r="Q92" s="12"/>
    </row>
    <row r="93" ht="27" spans="1:17">
      <c r="A93" s="52"/>
      <c r="B93" s="54"/>
      <c r="C93" s="8"/>
      <c r="D93" s="13" t="s">
        <v>199</v>
      </c>
      <c r="E93" s="14" t="s">
        <v>200</v>
      </c>
      <c r="F93" s="12">
        <v>2</v>
      </c>
      <c r="G93" s="12">
        <v>36</v>
      </c>
      <c r="H93" s="12">
        <v>24</v>
      </c>
      <c r="I93" s="12">
        <v>12</v>
      </c>
      <c r="J93" s="12"/>
      <c r="K93" s="12"/>
      <c r="L93" s="12">
        <v>2</v>
      </c>
      <c r="M93" s="12"/>
      <c r="N93" s="12"/>
      <c r="O93" s="12"/>
      <c r="P93" s="12"/>
      <c r="Q93" s="12"/>
    </row>
    <row r="94" spans="1:17">
      <c r="A94" s="62"/>
      <c r="B94" s="12" t="s">
        <v>201</v>
      </c>
      <c r="C94" s="12"/>
      <c r="D94" s="12"/>
      <c r="E94" s="12"/>
      <c r="F94" s="12">
        <v>31</v>
      </c>
      <c r="G94" s="12">
        <v>579</v>
      </c>
      <c r="H94" s="12">
        <v>366</v>
      </c>
      <c r="I94" s="12">
        <v>213</v>
      </c>
      <c r="J94" s="12">
        <v>0</v>
      </c>
      <c r="K94" s="12">
        <v>0</v>
      </c>
      <c r="L94" s="12">
        <v>3</v>
      </c>
      <c r="M94" s="12">
        <v>3</v>
      </c>
      <c r="N94" s="12">
        <v>9</v>
      </c>
      <c r="O94" s="12">
        <v>12</v>
      </c>
      <c r="P94" s="12">
        <v>4</v>
      </c>
      <c r="Q94" s="12">
        <f>SUM(Q62:Q93)</f>
        <v>0</v>
      </c>
    </row>
    <row r="95" spans="1:17">
      <c r="A95" s="12" t="s">
        <v>202</v>
      </c>
      <c r="B95" s="12"/>
      <c r="C95" s="12"/>
      <c r="D95" s="12"/>
      <c r="E95" s="12"/>
      <c r="F95" s="12">
        <v>35</v>
      </c>
      <c r="G95" s="12">
        <v>651</v>
      </c>
      <c r="H95" s="12">
        <v>438</v>
      </c>
      <c r="I95" s="12">
        <v>213</v>
      </c>
      <c r="J95" s="12">
        <f t="shared" ref="J95:Q95" si="5">J61+J94</f>
        <v>0</v>
      </c>
      <c r="K95" s="12">
        <f t="shared" si="5"/>
        <v>4</v>
      </c>
      <c r="L95" s="12">
        <f t="shared" si="5"/>
        <v>3</v>
      </c>
      <c r="M95" s="12">
        <f t="shared" si="5"/>
        <v>3</v>
      </c>
      <c r="N95" s="12">
        <f t="shared" si="5"/>
        <v>9</v>
      </c>
      <c r="O95" s="12">
        <f t="shared" si="5"/>
        <v>12</v>
      </c>
      <c r="P95" s="12">
        <f t="shared" si="5"/>
        <v>4</v>
      </c>
      <c r="Q95" s="12">
        <f t="shared" si="5"/>
        <v>0</v>
      </c>
    </row>
    <row r="96" spans="1:17">
      <c r="A96" s="63" t="s">
        <v>203</v>
      </c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</row>
  </sheetData>
  <sheetProtection selectLockedCells="1" formatRows="0" insertRows="0" insertColumns="0" deleteRows="0" sort="0" autoFilter="0" pivotTables="0"/>
  <mergeCells count="49">
    <mergeCell ref="A1:Q1"/>
    <mergeCell ref="A2:Q2"/>
    <mergeCell ref="F3:I3"/>
    <mergeCell ref="J3:Q3"/>
    <mergeCell ref="J4:K4"/>
    <mergeCell ref="L4:M4"/>
    <mergeCell ref="N4:O4"/>
    <mergeCell ref="P4:Q4"/>
    <mergeCell ref="A31:E31"/>
    <mergeCell ref="C32:I32"/>
    <mergeCell ref="C33:I33"/>
    <mergeCell ref="A34:E34"/>
    <mergeCell ref="B42:E42"/>
    <mergeCell ref="B48:E48"/>
    <mergeCell ref="B54:E54"/>
    <mergeCell ref="A58:E58"/>
    <mergeCell ref="B61:E61"/>
    <mergeCell ref="B94:E94"/>
    <mergeCell ref="A95:E95"/>
    <mergeCell ref="A96:Q96"/>
    <mergeCell ref="A6:A30"/>
    <mergeCell ref="A32:A33"/>
    <mergeCell ref="A35:A57"/>
    <mergeCell ref="A59:A94"/>
    <mergeCell ref="B6:B9"/>
    <mergeCell ref="B10:B13"/>
    <mergeCell ref="B14:B20"/>
    <mergeCell ref="B21:B29"/>
    <mergeCell ref="B35:B41"/>
    <mergeCell ref="B43:B47"/>
    <mergeCell ref="B49:B53"/>
    <mergeCell ref="B59:B60"/>
    <mergeCell ref="B62:B93"/>
    <mergeCell ref="C3:C5"/>
    <mergeCell ref="C6:C30"/>
    <mergeCell ref="C35:C41"/>
    <mergeCell ref="C43:C47"/>
    <mergeCell ref="C49:C53"/>
    <mergeCell ref="C59:C60"/>
    <mergeCell ref="C62:C93"/>
    <mergeCell ref="D3:D5"/>
    <mergeCell ref="E3:E5"/>
    <mergeCell ref="E21:E24"/>
    <mergeCell ref="F4:F5"/>
    <mergeCell ref="G4:G5"/>
    <mergeCell ref="H4:H5"/>
    <mergeCell ref="I4:I5"/>
    <mergeCell ref="J32:Q33"/>
    <mergeCell ref="A3:B5"/>
  </mergeCells>
  <conditionalFormatting sqref="D35">
    <cfRule type="duplicateValues" dxfId="0" priority="3"/>
  </conditionalFormatting>
  <conditionalFormatting sqref="D36">
    <cfRule type="duplicateValues" dxfId="0" priority="12"/>
  </conditionalFormatting>
  <conditionalFormatting sqref="D37">
    <cfRule type="duplicateValues" dxfId="0" priority="14"/>
  </conditionalFormatting>
  <conditionalFormatting sqref="D38">
    <cfRule type="duplicateValues" dxfId="0" priority="342"/>
  </conditionalFormatting>
  <conditionalFormatting sqref="D39">
    <cfRule type="duplicateValues" dxfId="0" priority="335"/>
  </conditionalFormatting>
  <conditionalFormatting sqref="D40">
    <cfRule type="duplicateValues" dxfId="0" priority="328"/>
  </conditionalFormatting>
  <conditionalFormatting sqref="D41">
    <cfRule type="duplicateValues" dxfId="0" priority="321"/>
  </conditionalFormatting>
  <conditionalFormatting sqref="D43">
    <cfRule type="duplicateValues" dxfId="0" priority="314"/>
    <cfRule type="duplicateValues" dxfId="0" priority="431"/>
  </conditionalFormatting>
  <conditionalFormatting sqref="D46">
    <cfRule type="duplicateValues" dxfId="0" priority="301"/>
  </conditionalFormatting>
  <conditionalFormatting sqref="D47">
    <cfRule type="duplicateValues" dxfId="0" priority="294"/>
  </conditionalFormatting>
  <conditionalFormatting sqref="D49">
    <cfRule type="duplicateValues" dxfId="0" priority="7"/>
  </conditionalFormatting>
  <conditionalFormatting sqref="D50">
    <cfRule type="duplicateValues" dxfId="0" priority="6"/>
  </conditionalFormatting>
  <conditionalFormatting sqref="D51">
    <cfRule type="duplicateValues" dxfId="0" priority="8"/>
  </conditionalFormatting>
  <conditionalFormatting sqref="D52">
    <cfRule type="duplicateValues" dxfId="0" priority="5"/>
  </conditionalFormatting>
  <conditionalFormatting sqref="D53">
    <cfRule type="duplicateValues" dxfId="0" priority="430"/>
  </conditionalFormatting>
  <conditionalFormatting sqref="D66">
    <cfRule type="duplicateValues" dxfId="0" priority="281"/>
  </conditionalFormatting>
  <conditionalFormatting sqref="D69">
    <cfRule type="duplicateValues" dxfId="0" priority="11"/>
  </conditionalFormatting>
  <conditionalFormatting sqref="D71">
    <cfRule type="duplicateValues" dxfId="0" priority="10"/>
  </conditionalFormatting>
  <conditionalFormatting sqref="D84">
    <cfRule type="duplicateValues" dxfId="0" priority="421"/>
  </conditionalFormatting>
  <conditionalFormatting sqref="D92">
    <cfRule type="duplicateValues" dxfId="0" priority="176"/>
  </conditionalFormatting>
  <conditionalFormatting sqref="D93">
    <cfRule type="duplicateValues" dxfId="0" priority="55"/>
  </conditionalFormatting>
  <conditionalFormatting sqref="D73:D76">
    <cfRule type="duplicateValues" dxfId="0" priority="141"/>
  </conditionalFormatting>
  <conditionalFormatting sqref="D78:D79">
    <cfRule type="duplicateValues" dxfId="0" priority="9"/>
  </conditionalFormatting>
  <conditionalFormatting sqref="D80:D81">
    <cfRule type="duplicateValues" dxfId="0" priority="13"/>
  </conditionalFormatting>
  <conditionalFormatting sqref="D86:D89">
    <cfRule type="duplicateValues" dxfId="0" priority="429"/>
  </conditionalFormatting>
  <conditionalFormatting sqref="D90:D91">
    <cfRule type="duplicateValues" dxfId="0" priority="212"/>
  </conditionalFormatting>
  <printOptions horizontalCentered="1" verticalCentered="1"/>
  <pageMargins left="0.699912516150888" right="0.699912516150888" top="0.74990626395218" bottom="0.74990626395218" header="0.299962510274151" footer="0.299962510274151"/>
  <pageSetup paperSize="9" scale="98" fitToHeight="0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zoomScale="145" zoomScaleNormal="145" workbookViewId="0">
      <selection activeCell="D12" sqref="D12"/>
    </sheetView>
  </sheetViews>
  <sheetFormatPr defaultColWidth="9.9" defaultRowHeight="13.5"/>
  <cols>
    <col min="1" max="2" width="8" customWidth="1"/>
    <col min="3" max="3" width="7.1" customWidth="1"/>
    <col min="4" max="4" width="7.2" customWidth="1"/>
    <col min="5" max="12" width="6.5" customWidth="1"/>
  </cols>
  <sheetData>
    <row r="1" ht="15.75" customHeight="1" spans="1:12">
      <c r="A1" s="20" t="s">
        <v>204</v>
      </c>
    </row>
    <row r="2" ht="20.25" spans="1:12">
      <c r="A2" s="2" t="s">
        <v>205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5" customHeight="1" spans="1:12">
      <c r="A3" s="21" t="s">
        <v>206</v>
      </c>
      <c r="B3" s="21" t="s">
        <v>207</v>
      </c>
      <c r="C3" s="22" t="s">
        <v>208</v>
      </c>
      <c r="D3" s="22" t="s">
        <v>9</v>
      </c>
      <c r="E3" s="22" t="s">
        <v>209</v>
      </c>
      <c r="F3" s="22"/>
      <c r="G3" s="22"/>
      <c r="H3" s="22"/>
      <c r="I3" s="22"/>
      <c r="J3" s="22"/>
      <c r="K3" s="22"/>
      <c r="L3" s="22"/>
    </row>
    <row r="4" spans="1:12">
      <c r="A4" s="23"/>
      <c r="B4" s="23"/>
      <c r="C4" s="22"/>
      <c r="D4" s="22"/>
      <c r="E4" s="22" t="s">
        <v>210</v>
      </c>
      <c r="F4" s="22" t="s">
        <v>211</v>
      </c>
      <c r="G4" s="22" t="s">
        <v>212</v>
      </c>
      <c r="H4" s="22" t="s">
        <v>213</v>
      </c>
      <c r="I4" s="22" t="s">
        <v>214</v>
      </c>
      <c r="J4" s="22" t="s">
        <v>215</v>
      </c>
      <c r="K4" s="22" t="s">
        <v>216</v>
      </c>
      <c r="L4" s="22" t="s">
        <v>217</v>
      </c>
    </row>
    <row r="5" ht="15" customHeight="1" spans="1:12">
      <c r="A5" s="24" t="s">
        <v>218</v>
      </c>
      <c r="B5" s="24" t="s">
        <v>219</v>
      </c>
      <c r="C5" s="25">
        <v>49</v>
      </c>
      <c r="D5" s="25">
        <f>附表一!G31</f>
        <v>1034</v>
      </c>
      <c r="E5" s="25">
        <f>附表一!J31</f>
        <v>12</v>
      </c>
      <c r="F5" s="25">
        <f>附表一!K31</f>
        <v>12</v>
      </c>
      <c r="G5" s="25">
        <f>附表一!L31</f>
        <v>10</v>
      </c>
      <c r="H5" s="25">
        <f>附表一!M31</f>
        <v>11</v>
      </c>
      <c r="I5" s="25">
        <f>附表一!N31</f>
        <v>2</v>
      </c>
      <c r="J5" s="25">
        <f>附表一!O31</f>
        <v>2</v>
      </c>
      <c r="K5" s="25">
        <f>附表一!P31</f>
        <v>0</v>
      </c>
      <c r="L5" s="25">
        <f>附表一!Q31</f>
        <v>0</v>
      </c>
    </row>
    <row r="6" spans="1:12">
      <c r="A6" s="24"/>
      <c r="B6" s="12" t="s">
        <v>220</v>
      </c>
      <c r="C6" s="25">
        <v>8</v>
      </c>
      <c r="D6" s="25">
        <f>附表一!G34</f>
        <v>145</v>
      </c>
      <c r="E6" s="25">
        <v>0</v>
      </c>
      <c r="F6" s="25">
        <v>2</v>
      </c>
      <c r="G6" s="25">
        <v>0</v>
      </c>
      <c r="H6" s="25">
        <v>0</v>
      </c>
      <c r="I6" s="25">
        <v>2</v>
      </c>
      <c r="J6" s="25">
        <v>2</v>
      </c>
      <c r="K6" s="25">
        <v>2</v>
      </c>
      <c r="L6" s="25">
        <v>0</v>
      </c>
    </row>
    <row r="7" ht="15" customHeight="1" spans="1:12">
      <c r="A7" s="24" t="s">
        <v>221</v>
      </c>
      <c r="B7" s="12" t="s">
        <v>219</v>
      </c>
      <c r="C7" s="25">
        <v>64</v>
      </c>
      <c r="D7" s="25">
        <f>附表一!G58</f>
        <v>1178</v>
      </c>
      <c r="E7" s="25">
        <f>附表一!J58</f>
        <v>13</v>
      </c>
      <c r="F7" s="25">
        <f>附表一!K58</f>
        <v>8</v>
      </c>
      <c r="G7" s="25">
        <f>附表一!L58</f>
        <v>10</v>
      </c>
      <c r="H7" s="25">
        <f>附表一!M58</f>
        <v>12</v>
      </c>
      <c r="I7" s="25">
        <f>附表一!N58</f>
        <v>9</v>
      </c>
      <c r="J7" s="25">
        <f>附表一!O58</f>
        <v>3</v>
      </c>
      <c r="K7" s="25">
        <f>附表一!P58</f>
        <v>2</v>
      </c>
      <c r="L7" s="25">
        <f>附表一!Q58</f>
        <v>7</v>
      </c>
    </row>
    <row r="8" spans="1:12">
      <c r="A8" s="24"/>
      <c r="B8" s="12" t="s">
        <v>220</v>
      </c>
      <c r="C8" s="25">
        <v>35</v>
      </c>
      <c r="D8" s="25">
        <f>附表一!G95</f>
        <v>651</v>
      </c>
      <c r="E8" s="25">
        <f>附表一!J95</f>
        <v>0</v>
      </c>
      <c r="F8" s="25">
        <f>附表一!K95</f>
        <v>4</v>
      </c>
      <c r="G8" s="25">
        <f>附表一!L95</f>
        <v>3</v>
      </c>
      <c r="H8" s="25">
        <f>附表一!M95</f>
        <v>3</v>
      </c>
      <c r="I8" s="25">
        <f>附表一!N95</f>
        <v>9</v>
      </c>
      <c r="J8" s="25">
        <f>附表一!O95</f>
        <v>12</v>
      </c>
      <c r="K8" s="25">
        <f>附表一!P95</f>
        <v>4</v>
      </c>
      <c r="L8" s="25">
        <f>附表一!Q95</f>
        <v>0</v>
      </c>
    </row>
    <row r="9" spans="1:12">
      <c r="A9" s="24" t="s">
        <v>222</v>
      </c>
      <c r="B9" s="24"/>
      <c r="C9" s="25">
        <f t="shared" ref="C9:L9" si="0">SUM(C5:C8)</f>
        <v>156</v>
      </c>
      <c r="D9" s="25">
        <f t="shared" si="0"/>
        <v>3008</v>
      </c>
      <c r="E9" s="25">
        <f t="shared" si="0"/>
        <v>25</v>
      </c>
      <c r="F9" s="25">
        <f t="shared" si="0"/>
        <v>26</v>
      </c>
      <c r="G9" s="25">
        <f t="shared" si="0"/>
        <v>23</v>
      </c>
      <c r="H9" s="25">
        <f t="shared" si="0"/>
        <v>26</v>
      </c>
      <c r="I9" s="25">
        <f t="shared" si="0"/>
        <v>22</v>
      </c>
      <c r="J9" s="25">
        <f t="shared" si="0"/>
        <v>19</v>
      </c>
      <c r="K9" s="25">
        <f t="shared" si="0"/>
        <v>8</v>
      </c>
      <c r="L9" s="25">
        <f t="shared" si="0"/>
        <v>7</v>
      </c>
    </row>
    <row r="10" ht="51" customHeight="1" spans="1:12">
      <c r="A10" s="22" t="s">
        <v>223</v>
      </c>
      <c r="B10" s="22"/>
      <c r="C10" s="24" t="s">
        <v>224</v>
      </c>
      <c r="D10" s="24"/>
      <c r="E10" s="24"/>
      <c r="F10" s="24"/>
      <c r="G10" s="24"/>
      <c r="H10" s="24"/>
      <c r="I10" s="24"/>
      <c r="J10" s="24"/>
      <c r="K10" s="24"/>
      <c r="L10" s="24"/>
    </row>
  </sheetData>
  <mergeCells count="11">
    <mergeCell ref="A2:L2"/>
    <mergeCell ref="E3:L3"/>
    <mergeCell ref="A9:B9"/>
    <mergeCell ref="A10:B10"/>
    <mergeCell ref="C10:L10"/>
    <mergeCell ref="A3:A4"/>
    <mergeCell ref="A5:A6"/>
    <mergeCell ref="A7:A8"/>
    <mergeCell ref="B3:B4"/>
    <mergeCell ref="C3:C4"/>
    <mergeCell ref="D3:D4"/>
  </mergeCells>
  <pageMargins left="0.74990626395218" right="0.74990626395218" top="0.999874956025852" bottom="0.999874956025852" header="0.499937478012926" footer="0.499937478012926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tabSelected="1" zoomScale="115" zoomScaleNormal="115" topLeftCell="B1" workbookViewId="0">
      <selection activeCell="E16" sqref="E16:E26"/>
    </sheetView>
  </sheetViews>
  <sheetFormatPr defaultColWidth="9" defaultRowHeight="13.5" outlineLevelCol="5"/>
  <cols>
    <col min="1" max="1" width="17.6" customWidth="1"/>
    <col min="2" max="2" width="14.1" customWidth="1"/>
    <col min="3" max="3" width="15.6" customWidth="1"/>
    <col min="4" max="4" width="24.3" customWidth="1"/>
    <col min="5" max="5" width="41.5" customWidth="1"/>
    <col min="6" max="6" width="44.3" customWidth="1"/>
  </cols>
  <sheetData>
    <row r="1" ht="14.25" spans="1:6">
      <c r="A1" s="1"/>
      <c r="B1" s="1"/>
      <c r="C1" s="1"/>
      <c r="D1" s="1"/>
      <c r="E1" s="1"/>
      <c r="F1" s="1"/>
    </row>
    <row r="2" ht="20.25" spans="1:6">
      <c r="A2" s="2" t="s">
        <v>225</v>
      </c>
      <c r="B2" s="2"/>
      <c r="C2" s="2"/>
      <c r="D2" s="2"/>
      <c r="E2" s="2"/>
      <c r="F2" s="2"/>
    </row>
    <row r="3" spans="1:6">
      <c r="A3" s="3" t="s">
        <v>226</v>
      </c>
      <c r="B3" s="3" t="s">
        <v>2</v>
      </c>
      <c r="C3" s="3" t="s">
        <v>227</v>
      </c>
      <c r="D3" s="3" t="s">
        <v>8</v>
      </c>
      <c r="E3" s="3" t="s">
        <v>228</v>
      </c>
      <c r="F3" s="3" t="s">
        <v>229</v>
      </c>
    </row>
    <row r="4" spans="1:6">
      <c r="A4" s="4" t="s">
        <v>230</v>
      </c>
      <c r="B4" s="5" t="s">
        <v>219</v>
      </c>
      <c r="C4" s="4" t="s">
        <v>231</v>
      </c>
      <c r="D4" s="6">
        <v>1</v>
      </c>
      <c r="E4" s="6">
        <v>36</v>
      </c>
      <c r="F4" s="6" t="s">
        <v>232</v>
      </c>
    </row>
    <row r="5" spans="1:6">
      <c r="A5" s="4"/>
      <c r="B5" s="7"/>
      <c r="C5" s="4" t="s">
        <v>233</v>
      </c>
      <c r="D5" s="6">
        <v>1</v>
      </c>
      <c r="E5" s="6">
        <v>36</v>
      </c>
      <c r="F5" s="6" t="s">
        <v>234</v>
      </c>
    </row>
    <row r="6" spans="1:6">
      <c r="A6" s="4"/>
      <c r="B6" s="7"/>
      <c r="C6" s="6" t="s">
        <v>235</v>
      </c>
      <c r="D6" s="6">
        <v>1</v>
      </c>
      <c r="E6" s="6">
        <v>36</v>
      </c>
      <c r="F6" s="6" t="s">
        <v>236</v>
      </c>
    </row>
    <row r="7" spans="1:6">
      <c r="A7" s="4"/>
      <c r="B7" s="8"/>
      <c r="C7" s="6" t="s">
        <v>237</v>
      </c>
      <c r="D7" s="6">
        <v>1</v>
      </c>
      <c r="E7" s="6">
        <v>36</v>
      </c>
      <c r="F7" s="6" t="s">
        <v>238</v>
      </c>
    </row>
    <row r="8" spans="1:6">
      <c r="A8" s="4"/>
      <c r="B8" s="4"/>
      <c r="C8" s="9" t="s">
        <v>58</v>
      </c>
      <c r="D8" s="6">
        <v>2</v>
      </c>
      <c r="E8" s="10">
        <v>112</v>
      </c>
      <c r="F8" s="6" t="s">
        <v>232</v>
      </c>
    </row>
    <row r="9" spans="1:6">
      <c r="A9" s="4"/>
      <c r="B9" s="4"/>
      <c r="C9" s="9" t="s">
        <v>65</v>
      </c>
      <c r="D9" s="10">
        <v>2</v>
      </c>
      <c r="E9" s="10">
        <v>40</v>
      </c>
      <c r="F9" s="6" t="s">
        <v>239</v>
      </c>
    </row>
    <row r="10" ht="25.5" spans="1:6">
      <c r="A10" s="4"/>
      <c r="B10" s="4"/>
      <c r="C10" s="11" t="s">
        <v>96</v>
      </c>
      <c r="D10" s="12">
        <v>3</v>
      </c>
      <c r="E10" s="6">
        <v>60</v>
      </c>
      <c r="F10" s="6" t="s">
        <v>232</v>
      </c>
    </row>
    <row r="11" spans="1:6">
      <c r="A11" s="4"/>
      <c r="B11" s="4"/>
      <c r="C11" s="13" t="s">
        <v>110</v>
      </c>
      <c r="D11" s="12">
        <v>3</v>
      </c>
      <c r="E11" s="6">
        <v>60</v>
      </c>
      <c r="F11" s="6" t="s">
        <v>238</v>
      </c>
    </row>
    <row r="12" spans="1:6">
      <c r="A12" s="4"/>
      <c r="B12" s="4"/>
      <c r="C12" s="13" t="s">
        <v>119</v>
      </c>
      <c r="D12" s="12">
        <v>3</v>
      </c>
      <c r="E12" s="12" t="s">
        <v>121</v>
      </c>
      <c r="F12" s="6" t="s">
        <v>240</v>
      </c>
    </row>
    <row r="13" ht="26.25" spans="1:6">
      <c r="A13" s="4"/>
      <c r="B13" s="4"/>
      <c r="C13" s="13" t="s">
        <v>241</v>
      </c>
      <c r="D13" s="12">
        <v>2</v>
      </c>
      <c r="E13" s="12">
        <v>36</v>
      </c>
      <c r="F13" s="6" t="s">
        <v>242</v>
      </c>
    </row>
    <row r="14" spans="1:6">
      <c r="A14" s="4"/>
      <c r="B14" s="4"/>
      <c r="C14" s="13" t="s">
        <v>126</v>
      </c>
      <c r="D14" s="12">
        <v>4</v>
      </c>
      <c r="E14" s="12" t="s">
        <v>121</v>
      </c>
      <c r="F14" s="6" t="s">
        <v>240</v>
      </c>
    </row>
    <row r="15" spans="1:6">
      <c r="A15" s="4"/>
      <c r="B15" s="4" t="s">
        <v>243</v>
      </c>
      <c r="C15" s="6"/>
      <c r="D15" s="4">
        <f>SUM(D4:D14)</f>
        <v>23</v>
      </c>
      <c r="E15" s="4">
        <v>592</v>
      </c>
      <c r="F15" s="6"/>
    </row>
    <row r="16" spans="1:6">
      <c r="A16" s="4"/>
      <c r="B16" s="4" t="s">
        <v>220</v>
      </c>
      <c r="C16" s="13" t="s">
        <v>163</v>
      </c>
      <c r="D16" s="12">
        <v>3</v>
      </c>
      <c r="E16" s="12">
        <v>60</v>
      </c>
      <c r="F16" s="6" t="s">
        <v>244</v>
      </c>
    </row>
    <row r="17" spans="1:6">
      <c r="A17" s="4"/>
      <c r="B17" s="4"/>
      <c r="C17" s="13" t="s">
        <v>167</v>
      </c>
      <c r="D17" s="12">
        <v>2</v>
      </c>
      <c r="E17" s="12">
        <v>40</v>
      </c>
      <c r="F17" s="6" t="s">
        <v>236</v>
      </c>
    </row>
    <row r="18" ht="25.5" spans="1:6">
      <c r="A18" s="4"/>
      <c r="B18" s="4"/>
      <c r="C18" s="13" t="s">
        <v>169</v>
      </c>
      <c r="D18" s="12">
        <v>3</v>
      </c>
      <c r="E18" s="12">
        <v>60</v>
      </c>
      <c r="F18" s="6" t="s">
        <v>244</v>
      </c>
    </row>
    <row r="19" spans="1:6">
      <c r="A19" s="4"/>
      <c r="B19" s="4"/>
      <c r="C19" s="13" t="s">
        <v>181</v>
      </c>
      <c r="D19" s="12">
        <v>2</v>
      </c>
      <c r="E19" s="6">
        <v>40</v>
      </c>
      <c r="F19" s="6" t="s">
        <v>242</v>
      </c>
    </row>
    <row r="20" spans="1:6">
      <c r="A20" s="4"/>
      <c r="B20" s="4"/>
      <c r="C20" s="13" t="s">
        <v>175</v>
      </c>
      <c r="D20" s="12">
        <v>3</v>
      </c>
      <c r="E20" s="6">
        <v>60</v>
      </c>
      <c r="F20" s="6" t="s">
        <v>239</v>
      </c>
    </row>
    <row r="21" spans="1:6">
      <c r="A21" s="4"/>
      <c r="B21" s="4"/>
      <c r="C21" s="13" t="s">
        <v>187</v>
      </c>
      <c r="D21" s="12">
        <v>3</v>
      </c>
      <c r="E21" s="12">
        <v>60</v>
      </c>
      <c r="F21" s="6" t="s">
        <v>239</v>
      </c>
    </row>
    <row r="22" spans="1:6">
      <c r="A22" s="4"/>
      <c r="B22" s="4"/>
      <c r="C22" s="13" t="s">
        <v>171</v>
      </c>
      <c r="D22" s="12">
        <v>3</v>
      </c>
      <c r="E22" s="12">
        <v>60</v>
      </c>
      <c r="F22" s="6" t="s">
        <v>244</v>
      </c>
    </row>
    <row r="23" spans="1:6">
      <c r="A23" s="4"/>
      <c r="B23" s="4"/>
      <c r="C23" s="13" t="s">
        <v>189</v>
      </c>
      <c r="D23" s="12">
        <v>3</v>
      </c>
      <c r="E23" s="12">
        <v>60</v>
      </c>
      <c r="F23" s="6" t="s">
        <v>238</v>
      </c>
    </row>
    <row r="24" ht="25.5" spans="1:6">
      <c r="A24" s="4"/>
      <c r="B24" s="4"/>
      <c r="C24" s="13" t="s">
        <v>191</v>
      </c>
      <c r="D24" s="14">
        <v>2</v>
      </c>
      <c r="E24" s="12">
        <v>40</v>
      </c>
      <c r="F24" s="6" t="s">
        <v>238</v>
      </c>
    </row>
    <row r="25" ht="25.5" spans="1:6">
      <c r="A25" s="4"/>
      <c r="B25" s="4"/>
      <c r="C25" s="13" t="s">
        <v>193</v>
      </c>
      <c r="D25" s="12">
        <v>3</v>
      </c>
      <c r="E25" s="12">
        <v>60</v>
      </c>
      <c r="F25" s="6" t="s">
        <v>239</v>
      </c>
    </row>
    <row r="26" ht="25.5" spans="1:6">
      <c r="A26" s="4"/>
      <c r="B26" s="4"/>
      <c r="C26" s="13" t="s">
        <v>195</v>
      </c>
      <c r="D26" s="12">
        <v>3</v>
      </c>
      <c r="E26" s="12">
        <v>60</v>
      </c>
      <c r="F26" s="6" t="s">
        <v>238</v>
      </c>
    </row>
    <row r="27" spans="1:6">
      <c r="A27" s="4"/>
      <c r="B27" s="4" t="s">
        <v>243</v>
      </c>
      <c r="C27" s="4"/>
      <c r="D27" s="4">
        <f>SUM(D16:D26)</f>
        <v>30</v>
      </c>
      <c r="E27" s="4">
        <v>600</v>
      </c>
      <c r="F27" s="6"/>
    </row>
    <row r="28" spans="1:6">
      <c r="A28" s="15" t="s">
        <v>245</v>
      </c>
      <c r="B28" s="16"/>
      <c r="C28" s="17"/>
      <c r="D28" s="4">
        <f>SUM(D27,D15)</f>
        <v>53</v>
      </c>
      <c r="E28" s="4">
        <v>1192</v>
      </c>
      <c r="F28" s="6"/>
    </row>
    <row r="29" spans="1:6">
      <c r="A29" s="4" t="s">
        <v>246</v>
      </c>
      <c r="B29" s="4"/>
      <c r="C29" s="4"/>
      <c r="D29" s="18">
        <f>D28/156</f>
        <v>0.33974358974359</v>
      </c>
      <c r="E29" s="18"/>
      <c r="F29" s="18"/>
    </row>
    <row r="30" spans="1:6">
      <c r="A30" s="19" t="s">
        <v>247</v>
      </c>
      <c r="B30" s="19"/>
      <c r="C30" s="19"/>
      <c r="D30" s="19"/>
      <c r="E30" s="19"/>
      <c r="F30" s="19"/>
    </row>
  </sheetData>
  <mergeCells count="9">
    <mergeCell ref="A1:F1"/>
    <mergeCell ref="A2:F2"/>
    <mergeCell ref="A28:C28"/>
    <mergeCell ref="A29:C29"/>
    <mergeCell ref="D29:F29"/>
    <mergeCell ref="A30:F30"/>
    <mergeCell ref="A4:A27"/>
    <mergeCell ref="B4:B14"/>
    <mergeCell ref="B16:B26"/>
  </mergeCells>
  <conditionalFormatting sqref="C10">
    <cfRule type="duplicateValues" dxfId="0" priority="2"/>
    <cfRule type="duplicateValues" dxfId="0" priority="1"/>
  </conditionalFormatting>
  <conditionalFormatting sqref="C11">
    <cfRule type="duplicateValues" dxfId="0" priority="4"/>
  </conditionalFormatting>
  <conditionalFormatting sqref="C16">
    <cfRule type="duplicateValues" dxfId="0" priority="3"/>
  </conditionalFormatting>
  <conditionalFormatting sqref="C18">
    <cfRule type="duplicateValues" dxfId="0" priority="5"/>
  </conditionalFormatting>
  <conditionalFormatting sqref="C23">
    <cfRule type="duplicateValues" dxfId="0" priority="8"/>
  </conditionalFormatting>
  <conditionalFormatting sqref="C24">
    <cfRule type="duplicateValues" dxfId="0" priority="9"/>
  </conditionalFormatting>
  <conditionalFormatting sqref="C25">
    <cfRule type="duplicateValues" dxfId="0" priority="10"/>
  </conditionalFormatting>
  <conditionalFormatting sqref="C26">
    <cfRule type="duplicateValues" dxfId="0" priority="11"/>
  </conditionalFormatting>
  <conditionalFormatting sqref="C19:C20">
    <cfRule type="duplicateValues" dxfId="0" priority="6"/>
  </conditionalFormatting>
  <conditionalFormatting sqref="C21:C22">
    <cfRule type="duplicateValues" dxfId="0" priority="7"/>
  </conditionalFormatting>
  <pageMargins left="0.699912516150888" right="0.699912516150888" top="0.74990626395218" bottom="0.74990626395218" header="0.299962510274151" footer="0.299962510274151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附表一</vt:lpstr>
      <vt:lpstr>附表二</vt:lpstr>
      <vt:lpstr>附表三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詩瑩</cp:lastModifiedBy>
  <cp:revision>0</cp:revision>
  <dcterms:created xsi:type="dcterms:W3CDTF">2020-05-26T01:49:00Z</dcterms:created>
  <cp:lastPrinted>2025-07-25T05:52:00Z</cp:lastPrinted>
  <dcterms:modified xsi:type="dcterms:W3CDTF">2026-10-19T02:23:19Z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05D150BC424044DEB3A42462974AF56B</vt:lpwstr>
  </property>
  <property fmtid="{D5CDD505-2E9C-101B-9397-08002B2CF9AE}" pid="4" name="CalculationRule">
    <vt:i4>0</vt:i4>
  </property>
</Properties>
</file>